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1"/>
  </bookViews>
  <sheets>
    <sheet name="Tabelle1" sheetId="1" r:id="rId1"/>
    <sheet name="Tabelle2" sheetId="2" r:id="rId2"/>
    <sheet name="Tabelle3" sheetId="3" r:id="rId3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29" i="1" l="1"/>
  <c r="E129" i="1"/>
  <c r="F128" i="1"/>
  <c r="E128" i="1"/>
  <c r="F127" i="1"/>
  <c r="E127" i="1"/>
  <c r="F126" i="1"/>
  <c r="F130" i="1" s="1"/>
  <c r="E126" i="1"/>
  <c r="E119" i="1"/>
  <c r="F119" i="1" s="1"/>
  <c r="E118" i="1"/>
  <c r="F118" i="1" s="1"/>
  <c r="E117" i="1"/>
  <c r="F117" i="1" s="1"/>
  <c r="E116" i="1"/>
  <c r="F116" i="1" s="1"/>
  <c r="F120" i="1" s="1"/>
  <c r="F110" i="1"/>
  <c r="E110" i="1"/>
  <c r="F109" i="1"/>
  <c r="E109" i="1"/>
  <c r="F108" i="1"/>
  <c r="E108" i="1"/>
  <c r="F107" i="1"/>
  <c r="F111" i="1" s="1"/>
  <c r="E107" i="1"/>
  <c r="E100" i="1"/>
  <c r="F100" i="1" s="1"/>
  <c r="E99" i="1"/>
  <c r="F99" i="1" s="1"/>
  <c r="E98" i="1"/>
  <c r="F98" i="1" s="1"/>
  <c r="E97" i="1"/>
  <c r="F97" i="1" s="1"/>
  <c r="F101" i="1" s="1"/>
  <c r="F90" i="1"/>
  <c r="E90" i="1"/>
  <c r="F89" i="1"/>
  <c r="E89" i="1"/>
  <c r="F88" i="1"/>
  <c r="E88" i="1"/>
  <c r="F87" i="1"/>
  <c r="F91" i="1" s="1"/>
  <c r="E87" i="1"/>
  <c r="E80" i="1"/>
  <c r="F80" i="1" s="1"/>
  <c r="E79" i="1"/>
  <c r="F79" i="1" s="1"/>
  <c r="E78" i="1"/>
  <c r="F78" i="1" s="1"/>
  <c r="E77" i="1"/>
  <c r="F77" i="1" s="1"/>
  <c r="F81" i="1" s="1"/>
  <c r="F70" i="1"/>
  <c r="E70" i="1"/>
  <c r="F69" i="1"/>
  <c r="E69" i="1"/>
  <c r="F68" i="1"/>
  <c r="E68" i="1"/>
  <c r="F67" i="1"/>
  <c r="F71" i="1" s="1"/>
  <c r="E67" i="1"/>
  <c r="E60" i="1"/>
  <c r="F60" i="1" s="1"/>
  <c r="E59" i="1"/>
  <c r="F59" i="1" s="1"/>
  <c r="E58" i="1"/>
  <c r="F58" i="1" s="1"/>
  <c r="E57" i="1"/>
  <c r="F57" i="1" s="1"/>
  <c r="F61" i="1" s="1"/>
  <c r="F50" i="1"/>
  <c r="E50" i="1"/>
  <c r="F49" i="1"/>
  <c r="E49" i="1"/>
  <c r="F48" i="1"/>
  <c r="E48" i="1"/>
  <c r="F47" i="1"/>
  <c r="F51" i="1" s="1"/>
  <c r="E47" i="1"/>
  <c r="E40" i="1"/>
  <c r="F40" i="1" s="1"/>
  <c r="E39" i="1"/>
  <c r="F39" i="1" s="1"/>
  <c r="E38" i="1"/>
  <c r="F38" i="1" s="1"/>
  <c r="E37" i="1"/>
  <c r="F37" i="1" s="1"/>
  <c r="F41" i="1" s="1"/>
  <c r="F30" i="1"/>
  <c r="E30" i="1"/>
  <c r="F29" i="1"/>
  <c r="E29" i="1"/>
  <c r="F28" i="1"/>
  <c r="E28" i="1"/>
  <c r="F27" i="1"/>
  <c r="F31" i="1" s="1"/>
  <c r="E27" i="1"/>
  <c r="E20" i="1"/>
  <c r="F20" i="1" s="1"/>
  <c r="E19" i="1"/>
  <c r="F19" i="1" s="1"/>
  <c r="E18" i="1"/>
  <c r="F18" i="1" s="1"/>
  <c r="E17" i="1"/>
  <c r="F17" i="1" s="1"/>
  <c r="F21" i="1" s="1"/>
  <c r="F10" i="1"/>
  <c r="E10" i="1"/>
  <c r="F9" i="1"/>
  <c r="E9" i="1"/>
  <c r="F8" i="1"/>
  <c r="E8" i="1"/>
  <c r="F7" i="1"/>
  <c r="F11" i="1" s="1"/>
  <c r="E7" i="1"/>
</calcChain>
</file>

<file path=xl/sharedStrings.xml><?xml version="1.0" encoding="utf-8"?>
<sst xmlns="http://schemas.openxmlformats.org/spreadsheetml/2006/main" count="497" uniqueCount="245">
  <si>
    <t>CSV Siegmar 48 e. V.</t>
  </si>
  <si>
    <t>Name</t>
  </si>
  <si>
    <t>Vorname</t>
  </si>
  <si>
    <t>Gruppe</t>
  </si>
  <si>
    <t>Holz</t>
  </si>
  <si>
    <t>+ Holz</t>
  </si>
  <si>
    <t>Gesamt</t>
  </si>
  <si>
    <t>Steinert</t>
  </si>
  <si>
    <t>Carmen</t>
  </si>
  <si>
    <t>DB 4 -    5%</t>
  </si>
  <si>
    <t>Volker</t>
  </si>
  <si>
    <t>HB 1 + 25%</t>
  </si>
  <si>
    <t>Rother</t>
  </si>
  <si>
    <t>Adelheid</t>
  </si>
  <si>
    <t>DB 1 + 30%</t>
  </si>
  <si>
    <t>Müller</t>
  </si>
  <si>
    <t>Michael</t>
  </si>
  <si>
    <t>HB 4 -  10%</t>
  </si>
  <si>
    <t>Ergebnis</t>
  </si>
  <si>
    <t>ESV Lok Chemnitz</t>
  </si>
  <si>
    <t>Grunert</t>
  </si>
  <si>
    <t>Frank</t>
  </si>
  <si>
    <t>Straube</t>
  </si>
  <si>
    <t>Jörg</t>
  </si>
  <si>
    <t>HB 3</t>
  </si>
  <si>
    <t>Escher</t>
  </si>
  <si>
    <t>Rainer</t>
  </si>
  <si>
    <t>Dörfert</t>
  </si>
  <si>
    <t>DB 2 + 15%</t>
  </si>
  <si>
    <t>Holzfäller Nürnberg</t>
  </si>
  <si>
    <t>Bock</t>
  </si>
  <si>
    <t>Thomas</t>
  </si>
  <si>
    <t>Wagner</t>
  </si>
  <si>
    <t>Marianne</t>
  </si>
  <si>
    <t>Wild</t>
  </si>
  <si>
    <t>Johann</t>
  </si>
  <si>
    <t>Hildebrandt</t>
  </si>
  <si>
    <t>HB 2 + 10%</t>
  </si>
  <si>
    <t>Anton</t>
  </si>
  <si>
    <t>Rudi</t>
  </si>
  <si>
    <t>Helga</t>
  </si>
  <si>
    <t>Schoger</t>
  </si>
  <si>
    <t>Daniel</t>
  </si>
  <si>
    <t>Schmidt</t>
  </si>
  <si>
    <t>Dieter</t>
  </si>
  <si>
    <t>Kegelfreunde Augsburg 2</t>
  </si>
  <si>
    <t>Bruckmeier</t>
  </si>
  <si>
    <t>Günter</t>
  </si>
  <si>
    <t>Schäffer</t>
  </si>
  <si>
    <t>Konrad</t>
  </si>
  <si>
    <t>Pelz</t>
  </si>
  <si>
    <t>Erwin</t>
  </si>
  <si>
    <t>Maier</t>
  </si>
  <si>
    <t>Fritz</t>
  </si>
  <si>
    <t>Kegelfreunde München</t>
  </si>
  <si>
    <t>Reichlmayr</t>
  </si>
  <si>
    <t>Ernst</t>
  </si>
  <si>
    <t>Heinich</t>
  </si>
  <si>
    <t>Manfred</t>
  </si>
  <si>
    <t>Schmitz</t>
  </si>
  <si>
    <t>Uli</t>
  </si>
  <si>
    <t>Violeta</t>
  </si>
  <si>
    <t>KuF Ichtershausen</t>
  </si>
  <si>
    <t>Hofmann</t>
  </si>
  <si>
    <t>Karla</t>
  </si>
  <si>
    <t>Lepkes</t>
  </si>
  <si>
    <t>Matthias</t>
  </si>
  <si>
    <t>Vogt</t>
  </si>
  <si>
    <t>Kerstin</t>
  </si>
  <si>
    <t>Wolf</t>
  </si>
  <si>
    <t>Klaus-Dieter</t>
  </si>
  <si>
    <t>Magdeburger SV 90 e.V. 1</t>
  </si>
  <si>
    <t>Behrendt</t>
  </si>
  <si>
    <t>Tilo</t>
  </si>
  <si>
    <t>Bethge</t>
  </si>
  <si>
    <t>Jürgen</t>
  </si>
  <si>
    <t>Selle</t>
  </si>
  <si>
    <t>Annett</t>
  </si>
  <si>
    <t>Hartseil</t>
  </si>
  <si>
    <t>Andrea</t>
  </si>
  <si>
    <t>Magdeburger SV 90 e.V. 2</t>
  </si>
  <si>
    <t>Meyer</t>
  </si>
  <si>
    <t>Gabriele</t>
  </si>
  <si>
    <t>Silvio</t>
  </si>
  <si>
    <t>Weishaupt</t>
  </si>
  <si>
    <t>Silvana</t>
  </si>
  <si>
    <t>Tränkler</t>
  </si>
  <si>
    <t>Peter</t>
  </si>
  <si>
    <t>SC Chemie Wolfen</t>
  </si>
  <si>
    <t>Meixelsberger</t>
  </si>
  <si>
    <t>Seyffarth</t>
  </si>
  <si>
    <t>Jürg</t>
  </si>
  <si>
    <t>Jana</t>
  </si>
  <si>
    <t>Wehde</t>
  </si>
  <si>
    <t>Uwe</t>
  </si>
  <si>
    <t>SG Einheit Arnstadt</t>
  </si>
  <si>
    <t>Henning</t>
  </si>
  <si>
    <t>Susanne</t>
  </si>
  <si>
    <t>Voigt</t>
  </si>
  <si>
    <t>Andreas</t>
  </si>
  <si>
    <t>Bohnhardt</t>
  </si>
  <si>
    <t>Marlies</t>
  </si>
  <si>
    <t>DB 3 +   5%</t>
  </si>
  <si>
    <t>SV Jena Zwätzen e.V.</t>
  </si>
  <si>
    <t>Nosseck</t>
  </si>
  <si>
    <t>Karin</t>
  </si>
  <si>
    <t>Schwarzer</t>
  </si>
  <si>
    <t>Sieglinde</t>
  </si>
  <si>
    <t>Klopfleisch</t>
  </si>
  <si>
    <t>Oliver</t>
  </si>
  <si>
    <t>VSC-ASVÖ Wien</t>
  </si>
  <si>
    <t>Holub</t>
  </si>
  <si>
    <t>Elfriede</t>
  </si>
  <si>
    <t>Binder</t>
  </si>
  <si>
    <t>Martina</t>
  </si>
  <si>
    <t>Zwanziger</t>
  </si>
  <si>
    <t>Gerhard</t>
  </si>
  <si>
    <t>Monschein</t>
  </si>
  <si>
    <t>Willibald</t>
  </si>
  <si>
    <t xml:space="preserve">   </t>
  </si>
  <si>
    <t>Damen B1</t>
  </si>
  <si>
    <t xml:space="preserve">     1</t>
  </si>
  <si>
    <t>Rother Adelheid</t>
  </si>
  <si>
    <t xml:space="preserve">     2</t>
  </si>
  <si>
    <t>Hofmann Karla</t>
  </si>
  <si>
    <t xml:space="preserve">     3</t>
  </si>
  <si>
    <t>Schoger Violeta</t>
  </si>
  <si>
    <t xml:space="preserve">     4</t>
  </si>
  <si>
    <t>Zeuch Jana</t>
  </si>
  <si>
    <t>SG Einheit Arnstadt E</t>
  </si>
  <si>
    <t>Damen B2</t>
  </si>
  <si>
    <t>Nosseck Karin</t>
  </si>
  <si>
    <t>SV Jena Zwätzen</t>
  </si>
  <si>
    <t>Henning Susanne</t>
  </si>
  <si>
    <t>Meyer Gabriele</t>
  </si>
  <si>
    <t>Magdeburger SV 90 2</t>
  </si>
  <si>
    <t>Holub Elfriede</t>
  </si>
  <si>
    <t>VSC ASVÖ Wien</t>
  </si>
  <si>
    <t xml:space="preserve">     5</t>
  </si>
  <si>
    <t>Hartseil Andrea</t>
  </si>
  <si>
    <t>Magdeburger SV 90 1</t>
  </si>
  <si>
    <t xml:space="preserve">     6</t>
  </si>
  <si>
    <t>Selle Annett</t>
  </si>
  <si>
    <t xml:space="preserve">     7</t>
  </si>
  <si>
    <t>Dörfert Adelheid</t>
  </si>
  <si>
    <t>ESV Lok Chemnitz 1</t>
  </si>
  <si>
    <t xml:space="preserve">     8</t>
  </si>
  <si>
    <t>Anton Helga</t>
  </si>
  <si>
    <t>Kegelfreunde Augsburg 1</t>
  </si>
  <si>
    <t xml:space="preserve">     9</t>
  </si>
  <si>
    <t>Seyffarth Jana</t>
  </si>
  <si>
    <t xml:space="preserve">   10</t>
  </si>
  <si>
    <t>Weishaupt Silvana</t>
  </si>
  <si>
    <t xml:space="preserve">   11</t>
  </si>
  <si>
    <t>Wagner Marianne</t>
  </si>
  <si>
    <t>Holzfäller Nürnberg E</t>
  </si>
  <si>
    <t>Damen B3</t>
  </si>
  <si>
    <t>Binder Martina</t>
  </si>
  <si>
    <t>Bohnhardt Marlies</t>
  </si>
  <si>
    <t>Herren B1</t>
  </si>
  <si>
    <t>Behrendt Tilo</t>
  </si>
  <si>
    <t>Grunert Frank</t>
  </si>
  <si>
    <t>Meixelsberger Frank</t>
  </si>
  <si>
    <t>Klopfleisch Dieter</t>
  </si>
  <si>
    <t>Schmidt Dieter</t>
  </si>
  <si>
    <t>Steinert Volker</t>
  </si>
  <si>
    <t>Pelz Erwin</t>
  </si>
  <si>
    <t>Wild Johann</t>
  </si>
  <si>
    <t>Tränkler Peter</t>
  </si>
  <si>
    <t>Monschein Willibald</t>
  </si>
  <si>
    <t>Ring Dennis</t>
  </si>
  <si>
    <t>KuF Ichtershausen E</t>
  </si>
  <si>
    <t xml:space="preserve">   12</t>
  </si>
  <si>
    <t>Kremer Jens</t>
  </si>
  <si>
    <t xml:space="preserve">   13</t>
  </si>
  <si>
    <t>Tuttor Horst</t>
  </si>
  <si>
    <t xml:space="preserve">   14</t>
  </si>
  <si>
    <t>Voigt Andreas</t>
  </si>
  <si>
    <t>Herren B2</t>
  </si>
  <si>
    <t>Bethge Jürgen</t>
  </si>
  <si>
    <t>Wolf Klaus-Dieter</t>
  </si>
  <si>
    <t>Seyffahrt Jürg</t>
  </si>
  <si>
    <t>Bohnhardt Volker</t>
  </si>
  <si>
    <t>Reichlmayr Ernst</t>
  </si>
  <si>
    <t>Hildebrandt Rainer</t>
  </si>
  <si>
    <t>Schöffmann Franz</t>
  </si>
  <si>
    <t>Lepkes Mathias</t>
  </si>
  <si>
    <t>Anton Rudolf</t>
  </si>
  <si>
    <t>Eder Karl</t>
  </si>
  <si>
    <t>VSC ASVÖ Wien E</t>
  </si>
  <si>
    <t>Hartseil Silvio</t>
  </si>
  <si>
    <t>Schäffer Konrad</t>
  </si>
  <si>
    <t>Herren B3</t>
  </si>
  <si>
    <t>Zwanziger Gerhard</t>
  </si>
  <si>
    <t>Bock Thomas</t>
  </si>
  <si>
    <t>Escher Rainer</t>
  </si>
  <si>
    <t>Schmitz Uli</t>
  </si>
  <si>
    <t xml:space="preserve">     5  </t>
  </si>
  <si>
    <t>Straube Jörg</t>
  </si>
  <si>
    <t>ESV Lok Chemnitz 2</t>
  </si>
  <si>
    <t>Heinich Manfred</t>
  </si>
  <si>
    <t>Schoger Daniel</t>
  </si>
  <si>
    <t>Holub Johann</t>
  </si>
  <si>
    <t>Hopf Frank</t>
  </si>
  <si>
    <t>Klopfleisch Oliver</t>
  </si>
  <si>
    <t>Bruckmeier Günter</t>
  </si>
  <si>
    <t>Maier Fritz</t>
  </si>
  <si>
    <t>Damen B4</t>
  </si>
  <si>
    <t>Vogt Kerstin</t>
  </si>
  <si>
    <t>Schwarzer Sieglinde</t>
  </si>
  <si>
    <t>Fendt Maria</t>
  </si>
  <si>
    <t>Kegelfreunde Augsburg E</t>
  </si>
  <si>
    <t>Wehde Bettina</t>
  </si>
  <si>
    <t>Steinert Carmen</t>
  </si>
  <si>
    <t>Schmidt Margit</t>
  </si>
  <si>
    <t>Herren B4</t>
  </si>
  <si>
    <t>Henning Uwe</t>
  </si>
  <si>
    <t>Wehde Uwe</t>
  </si>
  <si>
    <t>Gedlek Stefan</t>
  </si>
  <si>
    <t>Klöden Siegfried</t>
  </si>
  <si>
    <t>Müller Michael</t>
  </si>
  <si>
    <t>Fahngruber Johann</t>
  </si>
  <si>
    <t>Lehmann Lutz</t>
  </si>
  <si>
    <t>17. Xaver-Mottl-Gedächtnis-Kegelturnier für Blinde</t>
  </si>
  <si>
    <t>und Sehbehinderte am 19. und 20. Januar 2018</t>
  </si>
  <si>
    <t>in Augsburg</t>
  </si>
  <si>
    <t xml:space="preserve">    1.</t>
  </si>
  <si>
    <t xml:space="preserve">    2.</t>
  </si>
  <si>
    <t xml:space="preserve">    3.</t>
  </si>
  <si>
    <t xml:space="preserve">    4.</t>
  </si>
  <si>
    <t xml:space="preserve">    5.</t>
  </si>
  <si>
    <t xml:space="preserve">    6.</t>
  </si>
  <si>
    <t xml:space="preserve">    7.</t>
  </si>
  <si>
    <t xml:space="preserve">    8.</t>
  </si>
  <si>
    <t xml:space="preserve">    9.</t>
  </si>
  <si>
    <t xml:space="preserve">  10.</t>
  </si>
  <si>
    <t xml:space="preserve">  11.</t>
  </si>
  <si>
    <t xml:space="preserve">  12.</t>
  </si>
  <si>
    <t>CSV Siegmar 48 e.V.</t>
  </si>
  <si>
    <t xml:space="preserve">  13.</t>
  </si>
  <si>
    <t>SG Chemie Wolfen</t>
  </si>
  <si>
    <t xml:space="preserve">Kegelfreunde Augsburg </t>
  </si>
  <si>
    <t xml:space="preserve">ESV Lok Chemnitz </t>
  </si>
  <si>
    <t xml:space="preserve">VSC ASVÖ Wien </t>
  </si>
  <si>
    <t xml:space="preserve">SG Chemie Wolfen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</si>
</sst>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Arial"/>
      <family val="2"/>
    </font>
    <font>
      <b/>
      <i/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20"/>
      <name val="Allegro BT"/>
      <family val="5"/>
    </font>
  </fonts>
  <fills count="5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>
      <alignment horizontal="center" textRotation="90"/>
    </xf>
  </cellStyleXfs>
  <cellXfs count="25">
    <xf numFmtId="0" fontId="0" fillId="0" borderId="0" xfId="0"/>
    <xf numFmtId="0" fontId="2" fillId="0" borderId="0" xfId="0" applyFont="1" applyBorder="1"/>
    <xf numFmtId="1" fontId="2" fillId="0" borderId="0" xfId="0" applyNumberFormat="1" applyFont="1" applyBorder="1"/>
    <xf numFmtId="0" fontId="0" fillId="0" borderId="0" xfId="0" applyBorder="1"/>
    <xf numFmtId="0" fontId="2" fillId="2" borderId="0" xfId="0" applyFont="1" applyFill="1" applyBorder="1"/>
    <xf numFmtId="0" fontId="2" fillId="3" borderId="1" xfId="0" applyFont="1" applyFill="1" applyBorder="1"/>
    <xf numFmtId="1" fontId="2" fillId="3" borderId="1" xfId="0" applyNumberFormat="1" applyFont="1" applyFill="1" applyBorder="1"/>
    <xf numFmtId="0" fontId="2" fillId="0" borderId="1" xfId="0" applyFont="1" applyBorder="1" applyAlignment="1">
      <alignment shrinkToFit="1"/>
    </xf>
    <xf numFmtId="0" fontId="2" fillId="0" borderId="1" xfId="0" applyFont="1" applyBorder="1"/>
    <xf numFmtId="1" fontId="2" fillId="0" borderId="1" xfId="0" applyNumberFormat="1" applyFont="1" applyBorder="1"/>
    <xf numFmtId="0" fontId="2" fillId="0" borderId="0" xfId="0" applyFont="1"/>
    <xf numFmtId="0" fontId="2" fillId="0" borderId="0" xfId="0" applyFont="1" applyBorder="1"/>
    <xf numFmtId="1" fontId="2" fillId="0" borderId="0" xfId="0" applyNumberFormat="1" applyFont="1" applyBorder="1"/>
    <xf numFmtId="0" fontId="2" fillId="0" borderId="0" xfId="0" applyFont="1" applyBorder="1"/>
    <xf numFmtId="0" fontId="2" fillId="4" borderId="0" xfId="0" applyFont="1" applyFill="1"/>
    <xf numFmtId="0" fontId="0" fillId="4" borderId="0" xfId="0" applyFill="1"/>
    <xf numFmtId="49" fontId="2" fillId="0" borderId="0" xfId="0" applyNumberFormat="1" applyFont="1"/>
    <xf numFmtId="49" fontId="2" fillId="0" borderId="0" xfId="0" applyNumberFormat="1" applyFont="1" applyBorder="1"/>
    <xf numFmtId="49" fontId="2" fillId="0" borderId="1" xfId="0" applyNumberFormat="1" applyFont="1" applyBorder="1"/>
    <xf numFmtId="0" fontId="3" fillId="3" borderId="1" xfId="0" applyFont="1" applyFill="1" applyBorder="1"/>
    <xf numFmtId="0" fontId="0" fillId="0" borderId="1" xfId="0" applyBorder="1"/>
    <xf numFmtId="0" fontId="4" fillId="0" borderId="0" xfId="0" applyFont="1"/>
    <xf numFmtId="0" fontId="5" fillId="0" borderId="0" xfId="0" applyFont="1" applyAlignment="1">
      <alignment horizontal="center"/>
    </xf>
    <xf numFmtId="49" fontId="4" fillId="0" borderId="2" xfId="0" applyNumberFormat="1" applyFont="1" applyBorder="1"/>
    <xf numFmtId="0" fontId="4" fillId="0" borderId="2" xfId="0" applyFont="1" applyBorder="1"/>
  </cellXfs>
  <cellStyles count="2">
    <cellStyle name="Erklärender Text" xfId="1" builtinId="53" customBuilti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0"/>
  <sheetViews>
    <sheetView topLeftCell="A118" zoomScale="116" zoomScaleNormal="116" workbookViewId="0">
      <selection activeCell="A138" sqref="A138"/>
    </sheetView>
  </sheetViews>
  <sheetFormatPr baseColWidth="10" defaultColWidth="9.140625" defaultRowHeight="12.75"/>
  <cols>
    <col min="1" max="1" width="17.85546875" customWidth="1"/>
    <col min="2" max="9" width="15.28515625" customWidth="1"/>
    <col min="10" max="1025" width="11.5703125"/>
  </cols>
  <sheetData>
    <row r="1" spans="1:256" ht="18">
      <c r="A1" s="1"/>
      <c r="B1" s="1"/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18">
      <c r="A2" s="1"/>
      <c r="B2" s="1"/>
      <c r="C2" s="1"/>
      <c r="D2" s="1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18">
      <c r="A3" s="1"/>
      <c r="B3" s="1"/>
      <c r="C3" s="1"/>
      <c r="D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18">
      <c r="A4" s="4" t="s">
        <v>0</v>
      </c>
      <c r="B4" s="4"/>
      <c r="C4" s="1"/>
      <c r="D4" s="1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18">
      <c r="A5" s="1"/>
      <c r="B5" s="1"/>
      <c r="C5" s="1"/>
      <c r="D5" s="1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8">
      <c r="A6" s="5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18">
      <c r="A7" s="7" t="s">
        <v>7</v>
      </c>
      <c r="B7" s="8" t="s">
        <v>8</v>
      </c>
      <c r="C7" s="8" t="s">
        <v>9</v>
      </c>
      <c r="D7" s="8">
        <v>502</v>
      </c>
      <c r="E7" s="9">
        <f>D7*-0.05</f>
        <v>-25.1</v>
      </c>
      <c r="F7" s="9">
        <f>D7+E7</f>
        <v>476.9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18">
      <c r="A8" s="7" t="s">
        <v>7</v>
      </c>
      <c r="B8" s="8" t="s">
        <v>10</v>
      </c>
      <c r="C8" s="8" t="s">
        <v>11</v>
      </c>
      <c r="D8" s="8">
        <v>339</v>
      </c>
      <c r="E8" s="9">
        <f>D8*0.25</f>
        <v>84.75</v>
      </c>
      <c r="F8" s="9">
        <f>D8+E8</f>
        <v>423.75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8">
      <c r="A9" s="8" t="s">
        <v>12</v>
      </c>
      <c r="B9" s="8" t="s">
        <v>13</v>
      </c>
      <c r="C9" s="8" t="s">
        <v>14</v>
      </c>
      <c r="D9" s="8">
        <v>342</v>
      </c>
      <c r="E9" s="9">
        <f>D9*0.3</f>
        <v>102.6</v>
      </c>
      <c r="F9" s="9">
        <f>D9+E9</f>
        <v>444.6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18">
      <c r="A10" s="8" t="s">
        <v>15</v>
      </c>
      <c r="B10" s="8" t="s">
        <v>16</v>
      </c>
      <c r="C10" s="8" t="s">
        <v>17</v>
      </c>
      <c r="D10" s="8">
        <v>435</v>
      </c>
      <c r="E10" s="9">
        <f>D10*-0.1</f>
        <v>-43.5</v>
      </c>
      <c r="F10" s="9">
        <f>D10+E10-1</f>
        <v>390.5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18">
      <c r="A11" s="1"/>
      <c r="B11" s="1"/>
      <c r="C11" s="1"/>
      <c r="D11" s="1"/>
      <c r="E11" s="6" t="s">
        <v>18</v>
      </c>
      <c r="F11" s="6">
        <f>F7+F8+F9+F10+1</f>
        <v>1736.75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18">
      <c r="A12" s="10"/>
      <c r="B12" s="10"/>
      <c r="C12" s="10"/>
      <c r="D12" s="10"/>
      <c r="E12" s="10"/>
      <c r="F12" s="1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18">
      <c r="A13" s="1"/>
      <c r="B13" s="1"/>
      <c r="C13" s="1"/>
      <c r="D13" s="1"/>
      <c r="E13" s="2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18">
      <c r="A14" s="4" t="s">
        <v>19</v>
      </c>
      <c r="B14" s="4"/>
      <c r="C14" s="1"/>
      <c r="D14" s="1"/>
      <c r="E14" s="2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18">
      <c r="A15" s="1"/>
      <c r="B15" s="1"/>
      <c r="C15" s="1"/>
      <c r="D15" s="1"/>
      <c r="E15" s="2"/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18">
      <c r="A16" s="5" t="s">
        <v>1</v>
      </c>
      <c r="B16" s="5" t="s">
        <v>2</v>
      </c>
      <c r="C16" s="5" t="s">
        <v>3</v>
      </c>
      <c r="D16" s="5" t="s">
        <v>4</v>
      </c>
      <c r="E16" s="6" t="s">
        <v>5</v>
      </c>
      <c r="F16" s="6" t="s">
        <v>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18">
      <c r="A17" s="8" t="s">
        <v>20</v>
      </c>
      <c r="B17" s="8" t="s">
        <v>21</v>
      </c>
      <c r="C17" s="8" t="s">
        <v>11</v>
      </c>
      <c r="D17" s="8">
        <v>426</v>
      </c>
      <c r="E17" s="9">
        <f>D17*0.25</f>
        <v>106.5</v>
      </c>
      <c r="F17" s="9">
        <f>D17+E17</f>
        <v>532.5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18">
      <c r="A18" s="7" t="s">
        <v>22</v>
      </c>
      <c r="B18" s="8" t="s">
        <v>23</v>
      </c>
      <c r="C18" s="8" t="s">
        <v>24</v>
      </c>
      <c r="D18" s="8">
        <v>486</v>
      </c>
      <c r="E18" s="9">
        <f>D18*0</f>
        <v>0</v>
      </c>
      <c r="F18" s="9">
        <f>D18+E18</f>
        <v>486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8">
      <c r="A19" s="8" t="s">
        <v>25</v>
      </c>
      <c r="B19" s="8" t="s">
        <v>26</v>
      </c>
      <c r="C19" s="8" t="s">
        <v>24</v>
      </c>
      <c r="D19" s="8">
        <v>526</v>
      </c>
      <c r="E19" s="9">
        <f>D19*0</f>
        <v>0</v>
      </c>
      <c r="F19" s="9">
        <f>D19+E19</f>
        <v>526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18">
      <c r="A20" s="8" t="s">
        <v>27</v>
      </c>
      <c r="B20" s="8" t="s">
        <v>13</v>
      </c>
      <c r="C20" s="8" t="s">
        <v>28</v>
      </c>
      <c r="D20" s="8">
        <v>451</v>
      </c>
      <c r="E20" s="9">
        <f>D20*0.15</f>
        <v>67.649999999999991</v>
      </c>
      <c r="F20" s="9">
        <f>D20+E20</f>
        <v>518.65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18">
      <c r="A21" s="1"/>
      <c r="B21" s="1"/>
      <c r="C21" s="1"/>
      <c r="D21" s="1"/>
      <c r="E21" s="6" t="s">
        <v>18</v>
      </c>
      <c r="F21" s="6">
        <f>F17+F18+F19+F20+1</f>
        <v>2064.15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18">
      <c r="A22" s="10"/>
      <c r="B22" s="10"/>
      <c r="C22" s="10"/>
      <c r="D22" s="10"/>
      <c r="E22" s="10"/>
      <c r="F22" s="1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18">
      <c r="A23" s="10"/>
      <c r="B23" s="10"/>
      <c r="C23" s="10"/>
      <c r="D23" s="10"/>
      <c r="E23" s="10"/>
      <c r="F23" s="1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18">
      <c r="A24" s="4" t="s">
        <v>29</v>
      </c>
      <c r="B24" s="4"/>
      <c r="C24" s="1"/>
      <c r="D24" s="1"/>
      <c r="E24" s="2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18">
      <c r="A25" s="1"/>
      <c r="B25" s="1"/>
      <c r="C25" s="1"/>
      <c r="D25" s="11"/>
      <c r="E25" s="2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18">
      <c r="A26" s="5" t="s">
        <v>1</v>
      </c>
      <c r="B26" s="5" t="s">
        <v>2</v>
      </c>
      <c r="C26" s="5" t="s">
        <v>3</v>
      </c>
      <c r="D26" s="5" t="s">
        <v>4</v>
      </c>
      <c r="E26" s="6" t="s">
        <v>5</v>
      </c>
      <c r="F26" s="6" t="s">
        <v>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18">
      <c r="A27" s="7" t="s">
        <v>30</v>
      </c>
      <c r="B27" s="8" t="s">
        <v>31</v>
      </c>
      <c r="C27" s="8" t="s">
        <v>24</v>
      </c>
      <c r="D27" s="8">
        <v>545</v>
      </c>
      <c r="E27" s="9">
        <f>D27*0</f>
        <v>0</v>
      </c>
      <c r="F27" s="9">
        <f>D27+E27</f>
        <v>545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18">
      <c r="A28" s="7" t="s">
        <v>32</v>
      </c>
      <c r="B28" s="8" t="s">
        <v>33</v>
      </c>
      <c r="C28" s="8" t="s">
        <v>28</v>
      </c>
      <c r="D28" s="8">
        <v>397</v>
      </c>
      <c r="E28" s="9">
        <f>D28*0.15</f>
        <v>59.55</v>
      </c>
      <c r="F28" s="9">
        <f>D28+E28</f>
        <v>456.55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18">
      <c r="A29" s="8" t="s">
        <v>34</v>
      </c>
      <c r="B29" s="8" t="s">
        <v>35</v>
      </c>
      <c r="C29" s="8" t="s">
        <v>11</v>
      </c>
      <c r="D29" s="8">
        <v>326</v>
      </c>
      <c r="E29" s="9">
        <f>D29*0.25</f>
        <v>81.5</v>
      </c>
      <c r="F29" s="9">
        <f>D29+E29</f>
        <v>407.5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18">
      <c r="A30" s="8" t="s">
        <v>36</v>
      </c>
      <c r="B30" s="8" t="s">
        <v>26</v>
      </c>
      <c r="C30" s="8" t="s">
        <v>37</v>
      </c>
      <c r="D30" s="8">
        <v>448</v>
      </c>
      <c r="E30" s="9">
        <f>D30*0.1</f>
        <v>44.800000000000004</v>
      </c>
      <c r="F30" s="9">
        <f>D30+E30</f>
        <v>492.8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18">
      <c r="A31" s="1"/>
      <c r="B31" s="1"/>
      <c r="C31" s="1"/>
      <c r="D31" s="1"/>
      <c r="E31" s="6" t="s">
        <v>18</v>
      </c>
      <c r="F31" s="6">
        <f>F27+F28+F29+F30+1</f>
        <v>1902.85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18">
      <c r="A32" s="1"/>
      <c r="B32" s="1"/>
      <c r="C32" s="1"/>
      <c r="D32" s="1"/>
      <c r="E32" s="2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18">
      <c r="A33" s="10"/>
      <c r="B33" s="10"/>
      <c r="C33" s="10"/>
      <c r="D33" s="10"/>
      <c r="E33" s="10"/>
      <c r="F33" s="10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18">
      <c r="A34" s="4" t="s">
        <v>148</v>
      </c>
      <c r="B34" s="4"/>
      <c r="C34" s="1"/>
      <c r="D34" s="1"/>
      <c r="E34" s="2"/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ht="18">
      <c r="A35" s="1"/>
      <c r="B35" s="1"/>
      <c r="C35" s="1"/>
      <c r="D35" s="1"/>
      <c r="E35" s="2"/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ht="18">
      <c r="A36" s="5" t="s">
        <v>1</v>
      </c>
      <c r="B36" s="5" t="s">
        <v>2</v>
      </c>
      <c r="C36" s="5" t="s">
        <v>3</v>
      </c>
      <c r="D36" s="5" t="s">
        <v>4</v>
      </c>
      <c r="E36" s="6" t="s">
        <v>5</v>
      </c>
      <c r="F36" s="6" t="s">
        <v>6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18">
      <c r="A37" s="7" t="s">
        <v>38</v>
      </c>
      <c r="B37" s="8" t="s">
        <v>39</v>
      </c>
      <c r="C37" s="8" t="s">
        <v>37</v>
      </c>
      <c r="D37" s="8">
        <v>432</v>
      </c>
      <c r="E37" s="9">
        <f>D37*0.1</f>
        <v>43.2</v>
      </c>
      <c r="F37" s="9">
        <f>D37+E37</f>
        <v>475.2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18">
      <c r="A38" s="7" t="s">
        <v>38</v>
      </c>
      <c r="B38" s="8" t="s">
        <v>40</v>
      </c>
      <c r="C38" s="8" t="s">
        <v>28</v>
      </c>
      <c r="D38" s="8">
        <v>435</v>
      </c>
      <c r="E38" s="9">
        <f>D38*0.15</f>
        <v>65.25</v>
      </c>
      <c r="F38" s="9">
        <f>D38+E38</f>
        <v>500.25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ht="18">
      <c r="A39" s="8" t="s">
        <v>41</v>
      </c>
      <c r="B39" s="8" t="s">
        <v>42</v>
      </c>
      <c r="C39" s="8" t="s">
        <v>24</v>
      </c>
      <c r="D39" s="8">
        <v>482</v>
      </c>
      <c r="E39" s="9">
        <f>D39*0</f>
        <v>0</v>
      </c>
      <c r="F39" s="9">
        <f>D39+E39</f>
        <v>482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ht="18">
      <c r="A40" s="8" t="s">
        <v>43</v>
      </c>
      <c r="B40" s="8" t="s">
        <v>44</v>
      </c>
      <c r="C40" s="8" t="s">
        <v>11</v>
      </c>
      <c r="D40" s="8">
        <v>371</v>
      </c>
      <c r="E40" s="9">
        <f>D40*0.25</f>
        <v>92.75</v>
      </c>
      <c r="F40" s="9">
        <f>D40+E40</f>
        <v>463.75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ht="18">
      <c r="A41" s="1"/>
      <c r="B41" s="1"/>
      <c r="C41" s="1"/>
      <c r="D41" s="1"/>
      <c r="E41" s="6" t="s">
        <v>18</v>
      </c>
      <c r="F41" s="6">
        <f>F37+F38+F39+F40</f>
        <v>1921.2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ht="18">
      <c r="A42" s="1"/>
      <c r="B42" s="1"/>
      <c r="C42" s="1"/>
      <c r="D42" s="1"/>
      <c r="E42" s="12"/>
      <c r="F42" s="1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18">
      <c r="A43" s="1"/>
      <c r="B43" s="1"/>
      <c r="C43" s="1"/>
      <c r="D43" s="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ht="18">
      <c r="A44" s="4" t="s">
        <v>45</v>
      </c>
      <c r="B44" s="4"/>
      <c r="C44" s="1"/>
      <c r="D44" s="1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 ht="18">
      <c r="A45" s="1"/>
      <c r="B45" s="1"/>
      <c r="C45" s="1"/>
      <c r="D45" s="1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ht="18">
      <c r="A46" s="5" t="s">
        <v>1</v>
      </c>
      <c r="B46" s="5" t="s">
        <v>2</v>
      </c>
      <c r="C46" s="5" t="s">
        <v>3</v>
      </c>
      <c r="D46" s="5" t="s">
        <v>4</v>
      </c>
      <c r="E46" s="6" t="s">
        <v>5</v>
      </c>
      <c r="F46" s="6" t="s">
        <v>6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ht="18">
      <c r="A47" s="7" t="s">
        <v>46</v>
      </c>
      <c r="B47" s="8" t="s">
        <v>47</v>
      </c>
      <c r="C47" s="8" t="s">
        <v>24</v>
      </c>
      <c r="D47" s="8">
        <v>423</v>
      </c>
      <c r="E47" s="9">
        <f>D47*0</f>
        <v>0</v>
      </c>
      <c r="F47" s="9">
        <f>D47+E47</f>
        <v>423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18">
      <c r="A48" s="7" t="s">
        <v>48</v>
      </c>
      <c r="B48" s="8" t="s">
        <v>49</v>
      </c>
      <c r="C48" s="8" t="s">
        <v>37</v>
      </c>
      <c r="D48" s="8">
        <v>349</v>
      </c>
      <c r="E48" s="9">
        <f>D48*0.1</f>
        <v>34.9</v>
      </c>
      <c r="F48" s="9">
        <f>D48+E48</f>
        <v>383.9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ht="18">
      <c r="A49" s="8" t="s">
        <v>50</v>
      </c>
      <c r="B49" s="8" t="s">
        <v>51</v>
      </c>
      <c r="C49" s="8" t="s">
        <v>11</v>
      </c>
      <c r="D49" s="8">
        <v>330</v>
      </c>
      <c r="E49" s="9">
        <f>D49*0.25</f>
        <v>82.5</v>
      </c>
      <c r="F49" s="9">
        <f>D49+E49</f>
        <v>412.5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ht="18">
      <c r="A50" s="8" t="s">
        <v>52</v>
      </c>
      <c r="B50" s="8" t="s">
        <v>53</v>
      </c>
      <c r="C50" s="8" t="s">
        <v>24</v>
      </c>
      <c r="D50" s="8">
        <v>366</v>
      </c>
      <c r="E50" s="9">
        <f>D50*0</f>
        <v>0</v>
      </c>
      <c r="F50" s="9">
        <f>D50+E50</f>
        <v>366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ht="18">
      <c r="A51" s="1"/>
      <c r="B51" s="1"/>
      <c r="C51" s="1"/>
      <c r="D51" s="1"/>
      <c r="E51" s="6" t="s">
        <v>18</v>
      </c>
      <c r="F51" s="6">
        <f>F47+F48+F49+F50+1</f>
        <v>1586.4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ht="18">
      <c r="A52" s="10"/>
      <c r="B52" s="10"/>
      <c r="C52" s="10"/>
      <c r="D52" s="10"/>
      <c r="E52" s="10"/>
      <c r="F52" s="10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ht="18">
      <c r="A53" s="1"/>
      <c r="B53" s="1"/>
      <c r="C53" s="1"/>
      <c r="D53" s="1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ht="18">
      <c r="A54" s="4" t="s">
        <v>54</v>
      </c>
      <c r="B54" s="4"/>
      <c r="C54" s="1"/>
      <c r="D54" s="1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pans="1:256" ht="18">
      <c r="A55" s="1"/>
      <c r="B55" s="1"/>
      <c r="C55" s="1"/>
      <c r="D55" s="1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</row>
    <row r="56" spans="1:256" ht="18">
      <c r="A56" s="5" t="s">
        <v>1</v>
      </c>
      <c r="B56" s="5" t="s">
        <v>2</v>
      </c>
      <c r="C56" s="5" t="s">
        <v>3</v>
      </c>
      <c r="D56" s="5" t="s">
        <v>4</v>
      </c>
      <c r="E56" s="6" t="s">
        <v>5</v>
      </c>
      <c r="F56" s="6" t="s">
        <v>6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</row>
    <row r="57" spans="1:256" ht="18">
      <c r="A57" s="7" t="s">
        <v>55</v>
      </c>
      <c r="B57" s="8" t="s">
        <v>56</v>
      </c>
      <c r="C57" s="8" t="s">
        <v>37</v>
      </c>
      <c r="D57" s="8">
        <v>459</v>
      </c>
      <c r="E57" s="9">
        <f>D57*0.1</f>
        <v>45.900000000000006</v>
      </c>
      <c r="F57" s="9">
        <f>D57+E57</f>
        <v>504.9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pans="1:256" ht="18">
      <c r="A58" s="7" t="s">
        <v>57</v>
      </c>
      <c r="B58" s="8" t="s">
        <v>58</v>
      </c>
      <c r="C58" s="8" t="s">
        <v>24</v>
      </c>
      <c r="D58" s="8">
        <v>485</v>
      </c>
      <c r="E58" s="9">
        <f>D58*0</f>
        <v>0</v>
      </c>
      <c r="F58" s="9">
        <f>D58+E58</f>
        <v>485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</row>
    <row r="59" spans="1:256" ht="18">
      <c r="A59" s="8" t="s">
        <v>59</v>
      </c>
      <c r="B59" s="8" t="s">
        <v>60</v>
      </c>
      <c r="C59" s="8" t="s">
        <v>24</v>
      </c>
      <c r="D59" s="8">
        <v>502</v>
      </c>
      <c r="E59" s="9">
        <f>D59*0</f>
        <v>0</v>
      </c>
      <c r="F59" s="9">
        <f>D59+E59</f>
        <v>502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</row>
    <row r="60" spans="1:256" ht="18">
      <c r="A60" s="8" t="s">
        <v>41</v>
      </c>
      <c r="B60" s="8" t="s">
        <v>61</v>
      </c>
      <c r="C60" s="8" t="s">
        <v>14</v>
      </c>
      <c r="D60" s="8">
        <v>274</v>
      </c>
      <c r="E60" s="9">
        <f>D60*0.3</f>
        <v>82.2</v>
      </c>
      <c r="F60" s="9">
        <f>D60+E60</f>
        <v>356.2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</row>
    <row r="61" spans="1:256" ht="18">
      <c r="A61" s="1"/>
      <c r="B61" s="1"/>
      <c r="C61" s="1"/>
      <c r="D61" s="1"/>
      <c r="E61" s="6" t="s">
        <v>18</v>
      </c>
      <c r="F61" s="6">
        <f>F57+F58+F59+F60</f>
        <v>1848.1000000000001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</row>
    <row r="62" spans="1:256" ht="18">
      <c r="A62" s="1"/>
      <c r="B62" s="1"/>
      <c r="C62" s="1"/>
      <c r="D62" s="1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18">
      <c r="A63" s="10"/>
      <c r="B63" s="10"/>
      <c r="C63" s="10"/>
      <c r="D63" s="10"/>
      <c r="E63" s="10"/>
      <c r="F63" s="10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</row>
    <row r="64" spans="1:256" ht="18">
      <c r="A64" s="4" t="s">
        <v>62</v>
      </c>
      <c r="B64" s="4"/>
      <c r="C64" s="1"/>
      <c r="D64" s="1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</row>
    <row r="65" spans="1:256" ht="18">
      <c r="A65" s="1"/>
      <c r="B65" s="1"/>
      <c r="C65" s="1"/>
      <c r="D65" s="1"/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</row>
    <row r="66" spans="1:256" ht="18">
      <c r="A66" s="5" t="s">
        <v>1</v>
      </c>
      <c r="B66" s="5" t="s">
        <v>2</v>
      </c>
      <c r="C66" s="5" t="s">
        <v>3</v>
      </c>
      <c r="D66" s="5" t="s">
        <v>4</v>
      </c>
      <c r="E66" s="6" t="s">
        <v>5</v>
      </c>
      <c r="F66" s="6" t="s">
        <v>6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</row>
    <row r="67" spans="1:256" ht="18">
      <c r="A67" s="7" t="s">
        <v>63</v>
      </c>
      <c r="B67" s="8" t="s">
        <v>64</v>
      </c>
      <c r="C67" s="8" t="s">
        <v>14</v>
      </c>
      <c r="D67" s="8">
        <v>284</v>
      </c>
      <c r="E67" s="9">
        <f>D67*0.3</f>
        <v>85.2</v>
      </c>
      <c r="F67" s="9">
        <f>D67+E67</f>
        <v>369.2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</row>
    <row r="68" spans="1:256" ht="18">
      <c r="A68" s="7" t="s">
        <v>65</v>
      </c>
      <c r="B68" s="8" t="s">
        <v>66</v>
      </c>
      <c r="C68" s="8" t="s">
        <v>37</v>
      </c>
      <c r="D68" s="8">
        <v>435</v>
      </c>
      <c r="E68" s="9">
        <f>D68*0.1</f>
        <v>43.5</v>
      </c>
      <c r="F68" s="9">
        <f>D68+E68</f>
        <v>478.5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</row>
    <row r="69" spans="1:256" ht="18">
      <c r="A69" s="7" t="s">
        <v>67</v>
      </c>
      <c r="B69" s="8" t="s">
        <v>68</v>
      </c>
      <c r="C69" s="8" t="s">
        <v>9</v>
      </c>
      <c r="D69" s="8">
        <v>550</v>
      </c>
      <c r="E69" s="9">
        <f>D69*-0.05</f>
        <v>-27.5</v>
      </c>
      <c r="F69" s="9">
        <f>D69+E69-1</f>
        <v>521.5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</row>
    <row r="70" spans="1:256" ht="18">
      <c r="A70" s="8" t="s">
        <v>69</v>
      </c>
      <c r="B70" s="8" t="s">
        <v>70</v>
      </c>
      <c r="C70" s="8" t="s">
        <v>37</v>
      </c>
      <c r="D70" s="8">
        <v>513</v>
      </c>
      <c r="E70" s="9">
        <f>D70*0.1</f>
        <v>51.300000000000004</v>
      </c>
      <c r="F70" s="9">
        <f>D70+E70</f>
        <v>564.29999999999995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</row>
    <row r="71" spans="1:256" ht="18">
      <c r="A71" s="1"/>
      <c r="B71" s="1"/>
      <c r="C71" s="1"/>
      <c r="D71" s="1"/>
      <c r="E71" s="6" t="s">
        <v>18</v>
      </c>
      <c r="F71" s="6">
        <f>F67+F68+F69+F70</f>
        <v>1933.5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</row>
    <row r="72" spans="1:256" ht="18">
      <c r="A72" s="10"/>
      <c r="B72" s="10"/>
      <c r="C72" s="10"/>
      <c r="D72" s="10"/>
      <c r="E72" s="10"/>
      <c r="F72" s="10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</row>
    <row r="73" spans="1:256" ht="18">
      <c r="A73" s="10"/>
      <c r="B73" s="10"/>
      <c r="C73" s="10"/>
      <c r="D73" s="10"/>
      <c r="E73" s="10"/>
      <c r="F73" s="10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</row>
    <row r="74" spans="1:256" ht="18">
      <c r="A74" s="4" t="s">
        <v>71</v>
      </c>
      <c r="B74" s="4"/>
      <c r="C74" s="1"/>
      <c r="D74" s="1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 ht="18">
      <c r="A75" s="1"/>
      <c r="B75" s="1"/>
      <c r="C75" s="1"/>
      <c r="D75" s="1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  <row r="76" spans="1:256" ht="18">
      <c r="A76" s="5" t="s">
        <v>1</v>
      </c>
      <c r="B76" s="5" t="s">
        <v>2</v>
      </c>
      <c r="C76" s="5" t="s">
        <v>3</v>
      </c>
      <c r="D76" s="5" t="s">
        <v>4</v>
      </c>
      <c r="E76" s="6" t="s">
        <v>5</v>
      </c>
      <c r="F76" s="6" t="s">
        <v>6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</row>
    <row r="77" spans="1:256" ht="18">
      <c r="A77" s="8" t="s">
        <v>72</v>
      </c>
      <c r="B77" s="8" t="s">
        <v>73</v>
      </c>
      <c r="C77" s="8" t="s">
        <v>11</v>
      </c>
      <c r="D77" s="8">
        <v>461</v>
      </c>
      <c r="E77" s="9">
        <f>D77*0.25</f>
        <v>115.25</v>
      </c>
      <c r="F77" s="9">
        <f>D77+E77</f>
        <v>576.25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 ht="18">
      <c r="A78" s="7" t="s">
        <v>74</v>
      </c>
      <c r="B78" s="8" t="s">
        <v>75</v>
      </c>
      <c r="C78" s="8" t="s">
        <v>37</v>
      </c>
      <c r="D78" s="8">
        <v>521</v>
      </c>
      <c r="E78" s="9">
        <f>D78*0.1</f>
        <v>52.1</v>
      </c>
      <c r="F78" s="9">
        <f>D78+E78</f>
        <v>573.1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 ht="18">
      <c r="A79" s="7" t="s">
        <v>76</v>
      </c>
      <c r="B79" s="8" t="s">
        <v>77</v>
      </c>
      <c r="C79" s="8" t="s">
        <v>28</v>
      </c>
      <c r="D79" s="8">
        <v>465</v>
      </c>
      <c r="E79" s="9">
        <f>D79*0.15</f>
        <v>69.75</v>
      </c>
      <c r="F79" s="9">
        <f>D79+E79</f>
        <v>534.75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 ht="18">
      <c r="A80" s="8" t="s">
        <v>78</v>
      </c>
      <c r="B80" s="8" t="s">
        <v>79</v>
      </c>
      <c r="C80" s="8" t="s">
        <v>28</v>
      </c>
      <c r="D80" s="8">
        <v>469</v>
      </c>
      <c r="E80" s="9">
        <f>D80*0.15</f>
        <v>70.349999999999994</v>
      </c>
      <c r="F80" s="9">
        <f>D80+E80</f>
        <v>539.35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</row>
    <row r="81" spans="1:256" ht="18">
      <c r="A81" s="1"/>
      <c r="B81" s="1"/>
      <c r="C81" s="1"/>
      <c r="D81" s="1"/>
      <c r="E81" s="6" t="s">
        <v>18</v>
      </c>
      <c r="F81" s="6">
        <f>F77+F78+F79+F80</f>
        <v>2223.4499999999998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</row>
    <row r="82" spans="1:256" ht="18">
      <c r="A82" s="1"/>
      <c r="B82" s="1"/>
      <c r="C82" s="1"/>
      <c r="D82" s="1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</row>
    <row r="83" spans="1:256" ht="18">
      <c r="A83" s="10"/>
      <c r="B83" s="10"/>
      <c r="C83" s="10"/>
      <c r="D83" s="10"/>
      <c r="E83" s="10"/>
      <c r="F83" s="10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</row>
    <row r="84" spans="1:256" ht="18">
      <c r="A84" s="4" t="s">
        <v>80</v>
      </c>
      <c r="B84" s="4"/>
      <c r="C84" s="1"/>
      <c r="D84" s="1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</row>
    <row r="85" spans="1:256" ht="18">
      <c r="A85" s="1"/>
      <c r="B85" s="1"/>
      <c r="C85" s="1"/>
      <c r="D85" s="1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</row>
    <row r="86" spans="1:256" ht="18">
      <c r="A86" s="5" t="s">
        <v>1</v>
      </c>
      <c r="B86" s="5" t="s">
        <v>2</v>
      </c>
      <c r="C86" s="5" t="s">
        <v>3</v>
      </c>
      <c r="D86" s="5" t="s">
        <v>4</v>
      </c>
      <c r="E86" s="6" t="s">
        <v>5</v>
      </c>
      <c r="F86" s="6" t="s">
        <v>6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</row>
    <row r="87" spans="1:256" ht="18">
      <c r="A87" s="8" t="s">
        <v>81</v>
      </c>
      <c r="B87" s="8" t="s">
        <v>82</v>
      </c>
      <c r="C87" s="8" t="s">
        <v>28</v>
      </c>
      <c r="D87" s="8">
        <v>474</v>
      </c>
      <c r="E87" s="9">
        <f>D87*0.15</f>
        <v>71.099999999999994</v>
      </c>
      <c r="F87" s="9">
        <f>D87+E87</f>
        <v>545.1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</row>
    <row r="88" spans="1:256" ht="18">
      <c r="A88" s="7" t="s">
        <v>78</v>
      </c>
      <c r="B88" s="8" t="s">
        <v>83</v>
      </c>
      <c r="C88" s="8" t="s">
        <v>37</v>
      </c>
      <c r="D88" s="8">
        <v>428</v>
      </c>
      <c r="E88" s="9">
        <f>D88*0.1</f>
        <v>42.800000000000004</v>
      </c>
      <c r="F88" s="9">
        <f>D88+E88</f>
        <v>470.8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</row>
    <row r="89" spans="1:256" ht="18">
      <c r="A89" s="7" t="s">
        <v>84</v>
      </c>
      <c r="B89" s="8" t="s">
        <v>85</v>
      </c>
      <c r="C89" s="8" t="s">
        <v>28</v>
      </c>
      <c r="D89" s="8">
        <v>397</v>
      </c>
      <c r="E89" s="9">
        <f>D89*0.15</f>
        <v>59.55</v>
      </c>
      <c r="F89" s="9">
        <f>D89+E89</f>
        <v>456.55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</row>
    <row r="90" spans="1:256" ht="18">
      <c r="A90" s="8" t="s">
        <v>86</v>
      </c>
      <c r="B90" s="8" t="s">
        <v>87</v>
      </c>
      <c r="C90" s="8" t="s">
        <v>11</v>
      </c>
      <c r="D90" s="8">
        <v>299</v>
      </c>
      <c r="E90" s="9">
        <f>D90*0.25</f>
        <v>74.75</v>
      </c>
      <c r="F90" s="9">
        <f>D90+E90</f>
        <v>373.75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</row>
    <row r="91" spans="1:256" ht="18">
      <c r="A91" s="1"/>
      <c r="B91" s="1"/>
      <c r="C91" s="1"/>
      <c r="D91" s="1"/>
      <c r="E91" s="6" t="s">
        <v>18</v>
      </c>
      <c r="F91" s="6">
        <f>F87+F88+F89+F90+1</f>
        <v>1847.2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</row>
    <row r="92" spans="1:256" ht="18">
      <c r="A92" s="13"/>
      <c r="B92" s="13"/>
      <c r="C92" s="13"/>
      <c r="D92" s="13"/>
      <c r="E92" s="12"/>
      <c r="F92" s="1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</row>
    <row r="93" spans="1:256" ht="18">
      <c r="A93" s="1"/>
      <c r="B93" s="1"/>
      <c r="C93" s="1"/>
      <c r="D93" s="1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</row>
    <row r="94" spans="1:256" ht="18">
      <c r="A94" s="4" t="s">
        <v>240</v>
      </c>
      <c r="B94" s="4"/>
      <c r="C94" s="1"/>
      <c r="D94" s="1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</row>
    <row r="95" spans="1:256" ht="18">
      <c r="A95" s="1"/>
      <c r="B95" s="1"/>
      <c r="C95" s="1"/>
      <c r="D95" s="1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</row>
    <row r="96" spans="1:256" ht="18">
      <c r="A96" s="5" t="s">
        <v>1</v>
      </c>
      <c r="B96" s="5" t="s">
        <v>2</v>
      </c>
      <c r="C96" s="5" t="s">
        <v>3</v>
      </c>
      <c r="D96" s="5" t="s">
        <v>4</v>
      </c>
      <c r="E96" s="6" t="s">
        <v>5</v>
      </c>
      <c r="F96" s="6" t="s">
        <v>6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</row>
    <row r="97" spans="1:256" ht="18">
      <c r="A97" s="8" t="s">
        <v>89</v>
      </c>
      <c r="B97" s="8" t="s">
        <v>21</v>
      </c>
      <c r="C97" s="8" t="s">
        <v>11</v>
      </c>
      <c r="D97" s="8">
        <v>408</v>
      </c>
      <c r="E97" s="9">
        <f>D97*0.25</f>
        <v>102</v>
      </c>
      <c r="F97" s="9">
        <f>D97+E97</f>
        <v>510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</row>
    <row r="98" spans="1:256" ht="18">
      <c r="A98" s="7" t="s">
        <v>90</v>
      </c>
      <c r="B98" s="8" t="s">
        <v>91</v>
      </c>
      <c r="C98" s="8" t="s">
        <v>37</v>
      </c>
      <c r="D98" s="8">
        <v>502</v>
      </c>
      <c r="E98" s="9">
        <f>D98*0.1</f>
        <v>50.2</v>
      </c>
      <c r="F98" s="9">
        <f>D98+E98</f>
        <v>552.20000000000005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</row>
    <row r="99" spans="1:256" ht="18">
      <c r="A99" s="7" t="s">
        <v>90</v>
      </c>
      <c r="B99" s="8" t="s">
        <v>92</v>
      </c>
      <c r="C99" s="8" t="s">
        <v>28</v>
      </c>
      <c r="D99" s="8">
        <v>411</v>
      </c>
      <c r="E99" s="9">
        <f>D99*0.15</f>
        <v>61.65</v>
      </c>
      <c r="F99" s="9">
        <f>D99+E99</f>
        <v>472.65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</row>
    <row r="100" spans="1:256" ht="18">
      <c r="A100" s="8" t="s">
        <v>93</v>
      </c>
      <c r="B100" s="8" t="s">
        <v>94</v>
      </c>
      <c r="C100" s="8" t="s">
        <v>17</v>
      </c>
      <c r="D100" s="8">
        <v>532</v>
      </c>
      <c r="E100" s="9">
        <f>D100*-0.1</f>
        <v>-53.2</v>
      </c>
      <c r="F100" s="9">
        <f>D100+E100</f>
        <v>478.8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</row>
    <row r="101" spans="1:256" ht="18">
      <c r="A101" s="1"/>
      <c r="B101" s="1"/>
      <c r="C101" s="1"/>
      <c r="D101" s="1"/>
      <c r="E101" s="6" t="s">
        <v>18</v>
      </c>
      <c r="F101" s="6">
        <f>F97+F98+F99+F100</f>
        <v>2013.6499999999999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</row>
    <row r="102" spans="1:256" ht="18">
      <c r="A102" s="1"/>
      <c r="B102" s="1"/>
      <c r="C102" s="1"/>
      <c r="D102" s="1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</row>
    <row r="103" spans="1:256" ht="18">
      <c r="A103" s="1"/>
      <c r="B103" s="1"/>
      <c r="C103" s="1"/>
      <c r="D103" s="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</row>
    <row r="104" spans="1:256" ht="18">
      <c r="A104" s="4" t="s">
        <v>95</v>
      </c>
      <c r="B104" s="4"/>
      <c r="C104" s="1"/>
      <c r="D104" s="1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</row>
    <row r="105" spans="1:256" ht="18">
      <c r="A105" s="1"/>
      <c r="B105" s="1"/>
      <c r="C105" s="1"/>
      <c r="D105" s="1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</row>
    <row r="106" spans="1:256" ht="18">
      <c r="A106" s="5" t="s">
        <v>1</v>
      </c>
      <c r="B106" s="5" t="s">
        <v>2</v>
      </c>
      <c r="C106" s="5" t="s">
        <v>3</v>
      </c>
      <c r="D106" s="5" t="s">
        <v>4</v>
      </c>
      <c r="E106" s="6" t="s">
        <v>5</v>
      </c>
      <c r="F106" s="6" t="s">
        <v>6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</row>
    <row r="107" spans="1:256" ht="18">
      <c r="A107" s="7" t="s">
        <v>96</v>
      </c>
      <c r="B107" s="8" t="s">
        <v>97</v>
      </c>
      <c r="C107" s="8" t="s">
        <v>28</v>
      </c>
      <c r="D107" s="8">
        <v>499</v>
      </c>
      <c r="E107" s="9">
        <f>D107*0.15</f>
        <v>74.849999999999994</v>
      </c>
      <c r="F107" s="9">
        <f>D107+E107</f>
        <v>573.85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</row>
    <row r="108" spans="1:256" ht="18">
      <c r="A108" s="7" t="s">
        <v>98</v>
      </c>
      <c r="B108" s="8" t="s">
        <v>99</v>
      </c>
      <c r="C108" s="8" t="s">
        <v>11</v>
      </c>
      <c r="D108" s="8">
        <v>252</v>
      </c>
      <c r="E108" s="9">
        <f>D108*0.25</f>
        <v>63</v>
      </c>
      <c r="F108" s="9">
        <f>D108+E108</f>
        <v>315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</row>
    <row r="109" spans="1:256" ht="18">
      <c r="A109" s="8" t="s">
        <v>100</v>
      </c>
      <c r="B109" s="8" t="s">
        <v>101</v>
      </c>
      <c r="C109" s="8" t="s">
        <v>102</v>
      </c>
      <c r="D109" s="8">
        <v>518</v>
      </c>
      <c r="E109" s="9">
        <f>D109*0.05</f>
        <v>25.900000000000002</v>
      </c>
      <c r="F109" s="9">
        <f>D109+E109</f>
        <v>543.9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</row>
    <row r="110" spans="1:256" ht="18">
      <c r="A110" s="8" t="s">
        <v>100</v>
      </c>
      <c r="B110" s="8" t="s">
        <v>10</v>
      </c>
      <c r="C110" s="8" t="s">
        <v>37</v>
      </c>
      <c r="D110" s="8">
        <v>471</v>
      </c>
      <c r="E110" s="9">
        <f>D110*0.1</f>
        <v>47.1</v>
      </c>
      <c r="F110" s="9">
        <f>D110+E110</f>
        <v>518.1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</row>
    <row r="111" spans="1:256" ht="18">
      <c r="A111" s="1"/>
      <c r="B111" s="1"/>
      <c r="C111" s="1"/>
      <c r="D111" s="1"/>
      <c r="E111" s="6" t="s">
        <v>18</v>
      </c>
      <c r="F111" s="6">
        <f>F107+F108+F109+F110</f>
        <v>1950.85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</row>
    <row r="112" spans="1:256" ht="18">
      <c r="A112" s="10"/>
      <c r="B112" s="10"/>
      <c r="C112" s="10"/>
      <c r="D112" s="10"/>
      <c r="E112" s="10"/>
      <c r="F112" s="10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</row>
    <row r="113" spans="1:256" ht="18">
      <c r="A113" s="10"/>
      <c r="B113" s="10"/>
      <c r="C113" s="10"/>
      <c r="D113" s="10"/>
      <c r="E113" s="10"/>
      <c r="F113" s="10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</row>
    <row r="114" spans="1:256" ht="18">
      <c r="A114" s="14" t="s">
        <v>103</v>
      </c>
      <c r="B114" s="1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</row>
    <row r="115" spans="1:256" ht="18">
      <c r="A115" s="10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</row>
    <row r="116" spans="1:256" ht="18">
      <c r="A116" s="7" t="s">
        <v>104</v>
      </c>
      <c r="B116" s="8" t="s">
        <v>105</v>
      </c>
      <c r="C116" s="8" t="s">
        <v>28</v>
      </c>
      <c r="D116" s="8">
        <v>510</v>
      </c>
      <c r="E116" s="9">
        <f>D116*0.15</f>
        <v>76.5</v>
      </c>
      <c r="F116" s="9">
        <f>D116+E116</f>
        <v>586.5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</row>
    <row r="117" spans="1:256" ht="18">
      <c r="A117" s="7" t="s">
        <v>106</v>
      </c>
      <c r="B117" s="8" t="s">
        <v>107</v>
      </c>
      <c r="C117" s="8" t="s">
        <v>9</v>
      </c>
      <c r="D117" s="8">
        <v>539</v>
      </c>
      <c r="E117" s="9">
        <f>D117*-0.05</f>
        <v>-26.950000000000003</v>
      </c>
      <c r="F117" s="9">
        <f>D117+E117</f>
        <v>512.04999999999995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</row>
    <row r="118" spans="1:256" ht="18">
      <c r="A118" s="8" t="s">
        <v>108</v>
      </c>
      <c r="B118" s="8" t="s">
        <v>109</v>
      </c>
      <c r="C118" s="8" t="s">
        <v>24</v>
      </c>
      <c r="D118" s="8">
        <v>432</v>
      </c>
      <c r="E118" s="9">
        <f>D118*0</f>
        <v>0</v>
      </c>
      <c r="F118" s="9">
        <f>D118+E118</f>
        <v>432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</row>
    <row r="119" spans="1:256" ht="18">
      <c r="A119" s="8" t="s">
        <v>108</v>
      </c>
      <c r="B119" s="8" t="s">
        <v>44</v>
      </c>
      <c r="C119" s="8" t="s">
        <v>11</v>
      </c>
      <c r="D119" s="8">
        <v>405</v>
      </c>
      <c r="E119" s="9">
        <f>D119*0.25</f>
        <v>101.25</v>
      </c>
      <c r="F119" s="9">
        <f>D119+E119</f>
        <v>506.25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</row>
    <row r="120" spans="1:256" ht="18">
      <c r="A120" s="1"/>
      <c r="B120" s="1"/>
      <c r="C120" s="1"/>
      <c r="D120" s="1"/>
      <c r="E120" s="6" t="s">
        <v>18</v>
      </c>
      <c r="F120" s="6">
        <f>F116+F117+F118+F119</f>
        <v>2036.8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</row>
    <row r="121" spans="1:256" ht="18">
      <c r="A121" s="1"/>
      <c r="B121" s="1"/>
      <c r="C121" s="1"/>
      <c r="D121" s="1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</row>
    <row r="122" spans="1:256" ht="18">
      <c r="A122" s="1"/>
      <c r="B122" s="1"/>
      <c r="C122" s="1"/>
      <c r="D122" s="1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</row>
    <row r="123" spans="1:256" ht="18">
      <c r="A123" s="4" t="s">
        <v>110</v>
      </c>
      <c r="B123" s="4"/>
      <c r="C123" s="1"/>
      <c r="D123" s="1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</row>
    <row r="124" spans="1:256" ht="18">
      <c r="A124" s="1"/>
      <c r="B124" s="1"/>
      <c r="C124" s="1"/>
      <c r="D124" s="1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</row>
    <row r="125" spans="1:256" ht="18">
      <c r="A125" s="5" t="s">
        <v>1</v>
      </c>
      <c r="B125" s="5" t="s">
        <v>2</v>
      </c>
      <c r="C125" s="5" t="s">
        <v>3</v>
      </c>
      <c r="D125" s="5" t="s">
        <v>4</v>
      </c>
      <c r="E125" s="6" t="s">
        <v>5</v>
      </c>
      <c r="F125" s="6" t="s">
        <v>6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</row>
    <row r="126" spans="1:256" ht="18">
      <c r="A126" s="7" t="s">
        <v>111</v>
      </c>
      <c r="B126" s="8" t="s">
        <v>112</v>
      </c>
      <c r="C126" s="8" t="s">
        <v>28</v>
      </c>
      <c r="D126" s="8">
        <v>473</v>
      </c>
      <c r="E126" s="9">
        <f>D126*0.15</f>
        <v>70.95</v>
      </c>
      <c r="F126" s="9">
        <f>D126+E126</f>
        <v>543.95000000000005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</row>
    <row r="127" spans="1:256" ht="18">
      <c r="A127" s="7" t="s">
        <v>113</v>
      </c>
      <c r="B127" s="8" t="s">
        <v>114</v>
      </c>
      <c r="C127" s="8" t="s">
        <v>102</v>
      </c>
      <c r="D127" s="8">
        <v>540</v>
      </c>
      <c r="E127" s="9">
        <f>D127*0.05</f>
        <v>27</v>
      </c>
      <c r="F127" s="9">
        <f>D127+E127</f>
        <v>567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</row>
    <row r="128" spans="1:256" ht="18">
      <c r="A128" s="8" t="s">
        <v>115</v>
      </c>
      <c r="B128" s="8" t="s">
        <v>116</v>
      </c>
      <c r="C128" s="8" t="s">
        <v>24</v>
      </c>
      <c r="D128" s="8">
        <v>554</v>
      </c>
      <c r="E128" s="9">
        <f>D128*0</f>
        <v>0</v>
      </c>
      <c r="F128" s="9">
        <f>D128+E128</f>
        <v>554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</row>
    <row r="129" spans="1:256" ht="18">
      <c r="A129" s="8" t="s">
        <v>117</v>
      </c>
      <c r="B129" s="8" t="s">
        <v>118</v>
      </c>
      <c r="C129" s="8" t="s">
        <v>11</v>
      </c>
      <c r="D129" s="8">
        <v>284</v>
      </c>
      <c r="E129" s="9">
        <f>D129*0.25</f>
        <v>71</v>
      </c>
      <c r="F129" s="9">
        <f>D129+E129</f>
        <v>355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</row>
    <row r="130" spans="1:256" ht="18">
      <c r="A130" s="1"/>
      <c r="B130" s="1"/>
      <c r="C130" s="1"/>
      <c r="D130" s="1"/>
      <c r="E130" s="6" t="s">
        <v>18</v>
      </c>
      <c r="F130" s="6">
        <f>F126+F127+F128+F129</f>
        <v>2019.95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</row>
  </sheetData>
  <pageMargins left="0.39374999999999999" right="0" top="0.39374999999999999" bottom="0.39374999999999999" header="0.39374999999999999" footer="0.51180555555555496"/>
  <pageSetup paperSize="9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zoomScale="116" zoomScaleNormal="116" workbookViewId="0">
      <selection activeCell="C1" sqref="C1"/>
    </sheetView>
  </sheetViews>
  <sheetFormatPr baseColWidth="10" defaultColWidth="9.140625" defaultRowHeight="12.75"/>
  <cols>
    <col min="1" max="1" width="7.7109375" customWidth="1"/>
    <col min="2" max="2" width="30.5703125" customWidth="1"/>
    <col min="3" max="3" width="35.7109375" customWidth="1"/>
    <col min="4" max="4" width="10.140625" customWidth="1"/>
    <col min="5" max="5" width="7.7109375" customWidth="1"/>
    <col min="6" max="1025" width="11.5703125"/>
  </cols>
  <sheetData>
    <row r="1" spans="1:7" ht="18">
      <c r="A1" s="16"/>
      <c r="B1" s="10"/>
      <c r="C1" s="10"/>
      <c r="D1" s="10"/>
      <c r="E1" s="10"/>
      <c r="F1" s="10"/>
      <c r="G1" s="10"/>
    </row>
    <row r="2" spans="1:7" ht="18">
      <c r="A2" s="16"/>
      <c r="B2" s="10"/>
      <c r="C2" s="10"/>
      <c r="D2" s="10"/>
      <c r="E2" s="10"/>
      <c r="F2" s="10"/>
      <c r="G2" s="10"/>
    </row>
    <row r="3" spans="1:7" ht="18">
      <c r="A3" s="17" t="s">
        <v>119</v>
      </c>
      <c r="B3" s="1"/>
      <c r="C3" s="1"/>
      <c r="D3" s="1"/>
      <c r="E3" s="1"/>
      <c r="F3" s="10"/>
      <c r="G3" s="10"/>
    </row>
    <row r="4" spans="1:7" ht="20.25">
      <c r="A4" s="18"/>
      <c r="B4" s="19" t="s">
        <v>120</v>
      </c>
      <c r="C4" s="8"/>
      <c r="D4" s="8"/>
      <c r="E4" s="8"/>
      <c r="F4" s="10"/>
      <c r="G4" s="10"/>
    </row>
    <row r="5" spans="1:7" ht="18">
      <c r="D5" s="8"/>
      <c r="E5" s="8"/>
      <c r="F5" s="10"/>
      <c r="G5" s="10"/>
    </row>
    <row r="6" spans="1:7" ht="18">
      <c r="A6" s="18" t="s">
        <v>121</v>
      </c>
      <c r="B6" s="8" t="s">
        <v>122</v>
      </c>
      <c r="C6" s="8" t="s">
        <v>0</v>
      </c>
      <c r="D6" s="8">
        <v>342</v>
      </c>
      <c r="E6" s="8"/>
      <c r="F6" s="10"/>
      <c r="G6" s="10"/>
    </row>
    <row r="7" spans="1:7" ht="18">
      <c r="A7" s="18" t="s">
        <v>123</v>
      </c>
      <c r="B7" s="8" t="s">
        <v>124</v>
      </c>
      <c r="C7" s="8" t="s">
        <v>62</v>
      </c>
      <c r="D7" s="8">
        <v>284</v>
      </c>
      <c r="E7" s="8"/>
      <c r="F7" s="10"/>
      <c r="G7" s="10"/>
    </row>
    <row r="8" spans="1:7" ht="18">
      <c r="A8" s="18" t="s">
        <v>125</v>
      </c>
      <c r="B8" s="8" t="s">
        <v>126</v>
      </c>
      <c r="C8" s="8" t="s">
        <v>54</v>
      </c>
      <c r="D8" s="8">
        <v>274</v>
      </c>
      <c r="E8" s="8"/>
      <c r="F8" s="10"/>
      <c r="G8" s="10"/>
    </row>
    <row r="9" spans="1:7" ht="18">
      <c r="A9" s="18" t="s">
        <v>127</v>
      </c>
      <c r="B9" s="8" t="s">
        <v>128</v>
      </c>
      <c r="C9" s="8" t="s">
        <v>129</v>
      </c>
      <c r="D9" s="8">
        <v>217</v>
      </c>
      <c r="E9" s="8"/>
      <c r="F9" s="10"/>
      <c r="G9" s="10"/>
    </row>
    <row r="10" spans="1:7" ht="18">
      <c r="A10" s="17"/>
      <c r="B10" s="1"/>
      <c r="C10" s="1"/>
      <c r="D10" s="1"/>
      <c r="E10" s="1"/>
      <c r="F10" s="10"/>
      <c r="G10" s="10"/>
    </row>
    <row r="11" spans="1:7" ht="18">
      <c r="A11" s="17"/>
      <c r="B11" s="1"/>
      <c r="C11" s="1"/>
      <c r="D11" s="1"/>
      <c r="E11" s="1"/>
      <c r="F11" s="10"/>
      <c r="G11" s="10"/>
    </row>
    <row r="12" spans="1:7" ht="20.25">
      <c r="A12" s="18"/>
      <c r="B12" s="19" t="s">
        <v>130</v>
      </c>
      <c r="C12" s="8"/>
      <c r="D12" s="8"/>
      <c r="E12" s="8"/>
      <c r="F12" s="10"/>
      <c r="G12" s="10"/>
    </row>
    <row r="13" spans="1:7" ht="18">
      <c r="A13" s="18"/>
      <c r="B13" s="8"/>
      <c r="C13" s="8"/>
      <c r="D13" s="8"/>
      <c r="E13" s="8"/>
      <c r="F13" s="10"/>
      <c r="G13" s="10"/>
    </row>
    <row r="14" spans="1:7" ht="18">
      <c r="A14" s="18" t="s">
        <v>121</v>
      </c>
      <c r="B14" s="8" t="s">
        <v>131</v>
      </c>
      <c r="C14" s="8" t="s">
        <v>132</v>
      </c>
      <c r="D14" s="8">
        <v>510</v>
      </c>
      <c r="E14" s="8"/>
      <c r="F14" s="10"/>
      <c r="G14" s="10"/>
    </row>
    <row r="15" spans="1:7" ht="18">
      <c r="A15" s="18" t="s">
        <v>123</v>
      </c>
      <c r="B15" s="8" t="s">
        <v>133</v>
      </c>
      <c r="C15" s="8" t="s">
        <v>95</v>
      </c>
      <c r="D15" s="8">
        <v>499</v>
      </c>
      <c r="E15" s="8"/>
      <c r="F15" s="10"/>
      <c r="G15" s="10"/>
    </row>
    <row r="16" spans="1:7" ht="18">
      <c r="A16" s="18" t="s">
        <v>125</v>
      </c>
      <c r="B16" s="8" t="s">
        <v>134</v>
      </c>
      <c r="C16" s="8" t="s">
        <v>135</v>
      </c>
      <c r="D16" s="8">
        <v>474</v>
      </c>
      <c r="E16" s="8"/>
      <c r="F16" s="10"/>
      <c r="G16" s="10"/>
    </row>
    <row r="17" spans="1:7" ht="18">
      <c r="A17" s="18" t="s">
        <v>127</v>
      </c>
      <c r="B17" s="8" t="s">
        <v>136</v>
      </c>
      <c r="C17" s="8" t="s">
        <v>137</v>
      </c>
      <c r="D17" s="8">
        <v>473</v>
      </c>
      <c r="E17" s="8"/>
      <c r="F17" s="10"/>
      <c r="G17" s="10"/>
    </row>
    <row r="18" spans="1:7" ht="18">
      <c r="A18" s="18" t="s">
        <v>138</v>
      </c>
      <c r="B18" s="8" t="s">
        <v>139</v>
      </c>
      <c r="C18" s="8" t="s">
        <v>140</v>
      </c>
      <c r="D18" s="8">
        <v>469</v>
      </c>
      <c r="E18" s="8"/>
      <c r="F18" s="10"/>
      <c r="G18" s="10"/>
    </row>
    <row r="19" spans="1:7" ht="18">
      <c r="A19" s="18" t="s">
        <v>141</v>
      </c>
      <c r="B19" s="8" t="s">
        <v>142</v>
      </c>
      <c r="C19" s="8" t="s">
        <v>140</v>
      </c>
      <c r="D19" s="8">
        <v>465</v>
      </c>
      <c r="E19" s="8"/>
      <c r="F19" s="10"/>
      <c r="G19" s="10"/>
    </row>
    <row r="20" spans="1:7" ht="18">
      <c r="A20" s="18" t="s">
        <v>143</v>
      </c>
      <c r="B20" s="8" t="s">
        <v>144</v>
      </c>
      <c r="C20" s="8" t="s">
        <v>145</v>
      </c>
      <c r="D20" s="8">
        <v>451</v>
      </c>
      <c r="E20" s="8"/>
      <c r="F20" s="10"/>
      <c r="G20" s="10"/>
    </row>
    <row r="21" spans="1:7" ht="18">
      <c r="A21" s="18" t="s">
        <v>146</v>
      </c>
      <c r="B21" s="8" t="s">
        <v>147</v>
      </c>
      <c r="C21" s="8" t="s">
        <v>148</v>
      </c>
      <c r="D21" s="8">
        <v>435</v>
      </c>
      <c r="E21" s="8"/>
      <c r="F21" s="10"/>
      <c r="G21" s="10"/>
    </row>
    <row r="22" spans="1:7" ht="18">
      <c r="A22" s="18" t="s">
        <v>149</v>
      </c>
      <c r="B22" s="8" t="s">
        <v>150</v>
      </c>
      <c r="C22" s="8" t="s">
        <v>240</v>
      </c>
      <c r="D22" s="8">
        <v>411</v>
      </c>
      <c r="E22" s="8"/>
      <c r="F22" s="10"/>
      <c r="G22" s="10"/>
    </row>
    <row r="23" spans="1:7" ht="18">
      <c r="A23" s="18" t="s">
        <v>151</v>
      </c>
      <c r="B23" s="8" t="s">
        <v>152</v>
      </c>
      <c r="C23" s="8" t="s">
        <v>135</v>
      </c>
      <c r="D23" s="8">
        <v>397</v>
      </c>
      <c r="E23" s="8"/>
      <c r="F23" s="10"/>
      <c r="G23" s="10"/>
    </row>
    <row r="24" spans="1:7" ht="18">
      <c r="A24" s="18" t="s">
        <v>153</v>
      </c>
      <c r="B24" s="8" t="s">
        <v>154</v>
      </c>
      <c r="C24" s="8" t="s">
        <v>155</v>
      </c>
      <c r="D24" s="8">
        <v>397</v>
      </c>
      <c r="E24" s="8"/>
      <c r="F24" s="10"/>
      <c r="G24" s="10"/>
    </row>
    <row r="25" spans="1:7" ht="18">
      <c r="A25" s="17" t="s">
        <v>119</v>
      </c>
      <c r="B25" s="1"/>
      <c r="C25" s="1"/>
      <c r="D25" s="1"/>
      <c r="E25" s="1"/>
      <c r="F25" s="10"/>
      <c r="G25" s="10"/>
    </row>
    <row r="26" spans="1:7" ht="18">
      <c r="A26" s="17"/>
      <c r="B26" s="1"/>
      <c r="C26" s="1"/>
      <c r="D26" s="1"/>
      <c r="E26" s="1"/>
      <c r="F26" s="10"/>
      <c r="G26" s="10"/>
    </row>
    <row r="27" spans="1:7" ht="20.25">
      <c r="A27" s="18"/>
      <c r="B27" s="19" t="s">
        <v>156</v>
      </c>
      <c r="C27" s="8"/>
      <c r="D27" s="8"/>
      <c r="E27" s="8"/>
      <c r="F27" s="10"/>
      <c r="G27" s="10"/>
    </row>
    <row r="28" spans="1:7" ht="18">
      <c r="A28" s="18"/>
      <c r="B28" s="8"/>
      <c r="C28" s="8"/>
      <c r="D28" s="8"/>
      <c r="E28" s="8"/>
      <c r="F28" s="10"/>
      <c r="G28" s="10"/>
    </row>
    <row r="29" spans="1:7" ht="18">
      <c r="A29" s="18" t="s">
        <v>121</v>
      </c>
      <c r="B29" s="8" t="s">
        <v>157</v>
      </c>
      <c r="C29" s="8" t="s">
        <v>137</v>
      </c>
      <c r="D29" s="8">
        <v>540</v>
      </c>
      <c r="E29" s="8"/>
      <c r="F29" s="10"/>
      <c r="G29" s="10"/>
    </row>
    <row r="30" spans="1:7" ht="18">
      <c r="A30" s="18" t="s">
        <v>123</v>
      </c>
      <c r="B30" s="8" t="s">
        <v>158</v>
      </c>
      <c r="C30" s="8" t="s">
        <v>95</v>
      </c>
      <c r="D30" s="8">
        <v>518</v>
      </c>
      <c r="E30" s="8"/>
      <c r="F30" s="10"/>
      <c r="G30" s="10"/>
    </row>
    <row r="31" spans="1:7" ht="18">
      <c r="A31" s="17"/>
      <c r="B31" s="1"/>
      <c r="C31" s="1"/>
      <c r="D31" s="1"/>
      <c r="E31" s="1"/>
      <c r="F31" s="10"/>
      <c r="G31" s="10"/>
    </row>
    <row r="32" spans="1:7" ht="18">
      <c r="A32" s="3"/>
      <c r="B32" s="3"/>
      <c r="C32" s="3"/>
      <c r="D32" s="1"/>
      <c r="E32" s="1"/>
      <c r="F32" s="10"/>
      <c r="G32" s="10"/>
    </row>
    <row r="33" spans="1:7" ht="20.25">
      <c r="A33" s="8"/>
      <c r="B33" s="19" t="s">
        <v>159</v>
      </c>
      <c r="C33" s="20"/>
      <c r="D33" s="8"/>
      <c r="E33" s="8"/>
      <c r="F33" s="10"/>
      <c r="G33" s="10"/>
    </row>
    <row r="34" spans="1:7" ht="18">
      <c r="A34" s="18"/>
      <c r="B34" s="8"/>
      <c r="C34" s="8"/>
      <c r="D34" s="8"/>
      <c r="E34" s="8"/>
      <c r="F34" s="10"/>
      <c r="G34" s="10"/>
    </row>
    <row r="35" spans="1:7" ht="18">
      <c r="A35" s="18" t="s">
        <v>121</v>
      </c>
      <c r="B35" s="8" t="s">
        <v>160</v>
      </c>
      <c r="C35" s="8" t="s">
        <v>140</v>
      </c>
      <c r="D35" s="8">
        <v>461</v>
      </c>
      <c r="E35" s="8"/>
      <c r="F35" s="10"/>
      <c r="G35" s="10"/>
    </row>
    <row r="36" spans="1:7" ht="18">
      <c r="A36" s="18" t="s">
        <v>123</v>
      </c>
      <c r="B36" s="8" t="s">
        <v>161</v>
      </c>
      <c r="C36" s="8" t="s">
        <v>145</v>
      </c>
      <c r="D36" s="8">
        <v>426</v>
      </c>
      <c r="E36" s="8"/>
      <c r="F36" s="10"/>
      <c r="G36" s="10"/>
    </row>
    <row r="37" spans="1:7" ht="18">
      <c r="A37" s="18" t="s">
        <v>125</v>
      </c>
      <c r="B37" s="8" t="s">
        <v>162</v>
      </c>
      <c r="C37" s="8" t="s">
        <v>240</v>
      </c>
      <c r="D37" s="8">
        <v>408</v>
      </c>
      <c r="E37" s="8"/>
      <c r="F37" s="10"/>
      <c r="G37" s="10"/>
    </row>
    <row r="38" spans="1:7" ht="18">
      <c r="A38" s="18" t="s">
        <v>127</v>
      </c>
      <c r="B38" s="8" t="s">
        <v>163</v>
      </c>
      <c r="C38" s="8" t="s">
        <v>132</v>
      </c>
      <c r="D38" s="8">
        <v>405</v>
      </c>
      <c r="E38" s="8"/>
      <c r="F38" s="10"/>
      <c r="G38" s="10"/>
    </row>
    <row r="39" spans="1:7" ht="18">
      <c r="A39" s="18" t="s">
        <v>138</v>
      </c>
      <c r="B39" s="8" t="s">
        <v>164</v>
      </c>
      <c r="C39" s="8" t="s">
        <v>148</v>
      </c>
      <c r="D39" s="8">
        <v>371</v>
      </c>
      <c r="E39" s="8"/>
      <c r="F39" s="10"/>
      <c r="G39" s="10"/>
    </row>
    <row r="40" spans="1:7" ht="18">
      <c r="A40" s="18" t="s">
        <v>141</v>
      </c>
      <c r="B40" s="8" t="s">
        <v>165</v>
      </c>
      <c r="C40" s="8" t="s">
        <v>0</v>
      </c>
      <c r="D40" s="8">
        <v>339</v>
      </c>
      <c r="E40" s="8"/>
      <c r="F40" s="10"/>
      <c r="G40" s="10"/>
    </row>
    <row r="41" spans="1:7" ht="18">
      <c r="A41" s="18" t="s">
        <v>143</v>
      </c>
      <c r="B41" s="8" t="s">
        <v>166</v>
      </c>
      <c r="C41" s="8" t="s">
        <v>45</v>
      </c>
      <c r="D41" s="8">
        <v>330</v>
      </c>
      <c r="E41" s="8"/>
      <c r="F41" s="10"/>
      <c r="G41" s="10"/>
    </row>
    <row r="42" spans="1:7" ht="18">
      <c r="A42" s="18" t="s">
        <v>146</v>
      </c>
      <c r="B42" s="8" t="s">
        <v>167</v>
      </c>
      <c r="C42" s="8" t="s">
        <v>29</v>
      </c>
      <c r="D42" s="8">
        <v>326</v>
      </c>
      <c r="E42" s="8"/>
      <c r="F42" s="10"/>
      <c r="G42" s="10"/>
    </row>
    <row r="43" spans="1:7" ht="18">
      <c r="A43" s="18" t="s">
        <v>149</v>
      </c>
      <c r="B43" s="8" t="s">
        <v>168</v>
      </c>
      <c r="C43" s="8" t="s">
        <v>135</v>
      </c>
      <c r="D43" s="8">
        <v>299</v>
      </c>
      <c r="E43" s="8"/>
      <c r="F43" s="10"/>
      <c r="G43" s="10"/>
    </row>
    <row r="44" spans="1:7" ht="18">
      <c r="A44" s="18" t="s">
        <v>151</v>
      </c>
      <c r="B44" s="8" t="s">
        <v>169</v>
      </c>
      <c r="C44" s="8" t="s">
        <v>137</v>
      </c>
      <c r="D44" s="8">
        <v>284</v>
      </c>
      <c r="E44" s="8"/>
      <c r="F44" s="10"/>
      <c r="G44" s="10"/>
    </row>
    <row r="45" spans="1:7" ht="18">
      <c r="A45" s="18" t="s">
        <v>153</v>
      </c>
      <c r="B45" s="8" t="s">
        <v>170</v>
      </c>
      <c r="C45" s="8" t="s">
        <v>171</v>
      </c>
      <c r="D45" s="8">
        <v>277</v>
      </c>
      <c r="E45" s="8"/>
      <c r="F45" s="10"/>
      <c r="G45" s="10"/>
    </row>
    <row r="46" spans="1:7" ht="18">
      <c r="A46" s="18" t="s">
        <v>172</v>
      </c>
      <c r="B46" s="8" t="s">
        <v>173</v>
      </c>
      <c r="C46" s="8" t="s">
        <v>155</v>
      </c>
      <c r="D46" s="8">
        <v>265</v>
      </c>
      <c r="E46" s="8"/>
      <c r="F46" s="10"/>
      <c r="G46" s="10"/>
    </row>
    <row r="47" spans="1:7" ht="18">
      <c r="A47" s="18" t="s">
        <v>174</v>
      </c>
      <c r="B47" s="8" t="s">
        <v>175</v>
      </c>
      <c r="C47" s="8" t="s">
        <v>155</v>
      </c>
      <c r="D47" s="8">
        <v>264</v>
      </c>
      <c r="E47" s="8"/>
      <c r="F47" s="10"/>
      <c r="G47" s="10"/>
    </row>
    <row r="48" spans="1:7" ht="18">
      <c r="A48" s="18" t="s">
        <v>176</v>
      </c>
      <c r="B48" s="8" t="s">
        <v>177</v>
      </c>
      <c r="C48" s="8" t="s">
        <v>95</v>
      </c>
      <c r="D48" s="8">
        <v>252</v>
      </c>
      <c r="E48" s="8"/>
      <c r="F48" s="10"/>
      <c r="G48" s="10"/>
    </row>
    <row r="49" spans="1:7" ht="18">
      <c r="A49" s="17"/>
      <c r="B49" s="1"/>
      <c r="C49" s="1"/>
      <c r="D49" s="1"/>
      <c r="E49" s="1"/>
      <c r="F49" s="10"/>
      <c r="G49" s="10"/>
    </row>
    <row r="50" spans="1:7" ht="18">
      <c r="A50" s="17"/>
      <c r="B50" s="1"/>
      <c r="C50" s="1"/>
      <c r="D50" s="1"/>
      <c r="E50" s="1"/>
      <c r="F50" s="10"/>
      <c r="G50" s="10"/>
    </row>
    <row r="51" spans="1:7" ht="20.25">
      <c r="A51" s="18"/>
      <c r="B51" s="19" t="s">
        <v>178</v>
      </c>
      <c r="C51" s="8"/>
      <c r="D51" s="8"/>
      <c r="E51" s="8"/>
      <c r="F51" s="10"/>
      <c r="G51" s="10"/>
    </row>
    <row r="52" spans="1:7" ht="18">
      <c r="A52" s="18"/>
      <c r="B52" s="8"/>
      <c r="C52" s="8"/>
      <c r="D52" s="8"/>
      <c r="E52" s="8"/>
      <c r="F52" s="10"/>
      <c r="G52" s="10"/>
    </row>
    <row r="53" spans="1:7" ht="18">
      <c r="A53" s="18" t="s">
        <v>121</v>
      </c>
      <c r="B53" s="8" t="s">
        <v>179</v>
      </c>
      <c r="C53" s="8" t="s">
        <v>140</v>
      </c>
      <c r="D53" s="8">
        <v>521</v>
      </c>
      <c r="E53" s="8"/>
      <c r="F53" s="10"/>
      <c r="G53" s="10"/>
    </row>
    <row r="54" spans="1:7" ht="18">
      <c r="A54" s="18" t="s">
        <v>123</v>
      </c>
      <c r="B54" s="8" t="s">
        <v>180</v>
      </c>
      <c r="C54" s="8" t="s">
        <v>62</v>
      </c>
      <c r="D54" s="8">
        <v>513</v>
      </c>
      <c r="E54" s="8"/>
      <c r="F54" s="10"/>
      <c r="G54" s="10"/>
    </row>
    <row r="55" spans="1:7" ht="18">
      <c r="A55" s="18" t="s">
        <v>125</v>
      </c>
      <c r="B55" s="8" t="s">
        <v>181</v>
      </c>
      <c r="C55" s="8" t="s">
        <v>240</v>
      </c>
      <c r="D55" s="8">
        <v>502</v>
      </c>
      <c r="E55" s="8"/>
      <c r="F55" s="10"/>
      <c r="G55" s="10"/>
    </row>
    <row r="56" spans="1:7" ht="18">
      <c r="A56" s="18" t="s">
        <v>127</v>
      </c>
      <c r="B56" s="8" t="s">
        <v>182</v>
      </c>
      <c r="C56" s="8" t="s">
        <v>95</v>
      </c>
      <c r="D56" s="8">
        <v>471</v>
      </c>
      <c r="E56" s="8"/>
      <c r="F56" s="10"/>
      <c r="G56" s="10"/>
    </row>
    <row r="57" spans="1:7" ht="18">
      <c r="A57" s="18" t="s">
        <v>138</v>
      </c>
      <c r="B57" s="8" t="s">
        <v>183</v>
      </c>
      <c r="C57" s="8" t="s">
        <v>54</v>
      </c>
      <c r="D57" s="8">
        <v>459</v>
      </c>
      <c r="E57" s="8"/>
      <c r="F57" s="10"/>
      <c r="G57" s="10"/>
    </row>
    <row r="58" spans="1:7" ht="18">
      <c r="A58" s="18" t="s">
        <v>141</v>
      </c>
      <c r="B58" s="8" t="s">
        <v>184</v>
      </c>
      <c r="C58" s="8" t="s">
        <v>29</v>
      </c>
      <c r="D58" s="8">
        <v>448</v>
      </c>
      <c r="E58" s="8"/>
      <c r="F58" s="10"/>
      <c r="G58" s="10"/>
    </row>
    <row r="59" spans="1:7" ht="18">
      <c r="A59" s="18" t="s">
        <v>143</v>
      </c>
      <c r="B59" s="8" t="s">
        <v>185</v>
      </c>
      <c r="C59" s="8" t="s">
        <v>137</v>
      </c>
      <c r="D59" s="8">
        <v>438</v>
      </c>
      <c r="E59" s="8"/>
      <c r="F59" s="10"/>
      <c r="G59" s="10"/>
    </row>
    <row r="60" spans="1:7" ht="18">
      <c r="A60" s="18" t="s">
        <v>146</v>
      </c>
      <c r="B60" s="8" t="s">
        <v>186</v>
      </c>
      <c r="C60" s="8" t="s">
        <v>62</v>
      </c>
      <c r="D60" s="8">
        <v>435</v>
      </c>
      <c r="E60" s="8"/>
      <c r="F60" s="10"/>
      <c r="G60" s="10"/>
    </row>
    <row r="61" spans="1:7" ht="18">
      <c r="A61" s="18" t="s">
        <v>149</v>
      </c>
      <c r="B61" s="8" t="s">
        <v>187</v>
      </c>
      <c r="C61" s="8" t="s">
        <v>148</v>
      </c>
      <c r="D61" s="8">
        <v>432</v>
      </c>
      <c r="E61" s="8"/>
      <c r="F61" s="10"/>
      <c r="G61" s="10"/>
    </row>
    <row r="62" spans="1:7" ht="18">
      <c r="A62" s="18" t="s">
        <v>151</v>
      </c>
      <c r="B62" s="8" t="s">
        <v>188</v>
      </c>
      <c r="C62" s="8" t="s">
        <v>189</v>
      </c>
      <c r="D62" s="8">
        <v>430</v>
      </c>
      <c r="E62" s="8"/>
      <c r="F62" s="10"/>
      <c r="G62" s="10"/>
    </row>
    <row r="63" spans="1:7" ht="18">
      <c r="A63" s="18" t="s">
        <v>153</v>
      </c>
      <c r="B63" s="8" t="s">
        <v>190</v>
      </c>
      <c r="C63" s="8" t="s">
        <v>135</v>
      </c>
      <c r="D63" s="8">
        <v>428</v>
      </c>
      <c r="E63" s="8"/>
      <c r="F63" s="10"/>
      <c r="G63" s="10"/>
    </row>
    <row r="64" spans="1:7" ht="18">
      <c r="A64" s="18" t="s">
        <v>172</v>
      </c>
      <c r="B64" s="8" t="s">
        <v>191</v>
      </c>
      <c r="C64" s="8" t="s">
        <v>45</v>
      </c>
      <c r="D64" s="8">
        <v>349</v>
      </c>
      <c r="E64" s="8"/>
      <c r="F64" s="10"/>
      <c r="G64" s="10"/>
    </row>
    <row r="65" spans="1:7" ht="18">
      <c r="A65" s="17"/>
      <c r="B65" s="1"/>
      <c r="C65" s="1"/>
      <c r="D65" s="1"/>
      <c r="E65" s="1"/>
      <c r="F65" s="10"/>
      <c r="G65" s="10"/>
    </row>
    <row r="66" spans="1:7" ht="18">
      <c r="A66" s="17"/>
      <c r="B66" s="1"/>
      <c r="C66" s="1"/>
      <c r="D66" s="1"/>
      <c r="E66" s="1"/>
      <c r="F66" s="10"/>
      <c r="G66" s="10"/>
    </row>
    <row r="67" spans="1:7" ht="20.25">
      <c r="A67" s="18"/>
      <c r="B67" s="19" t="s">
        <v>192</v>
      </c>
      <c r="C67" s="8"/>
      <c r="D67" s="8"/>
      <c r="E67" s="8"/>
      <c r="F67" s="10"/>
      <c r="G67" s="10"/>
    </row>
    <row r="68" spans="1:7" ht="18">
      <c r="A68" s="18"/>
      <c r="B68" s="8"/>
      <c r="C68" s="8"/>
      <c r="D68" s="8"/>
      <c r="E68" s="8"/>
      <c r="F68" s="10"/>
      <c r="G68" s="10"/>
    </row>
    <row r="69" spans="1:7" ht="18">
      <c r="A69" s="18" t="s">
        <v>121</v>
      </c>
      <c r="B69" s="8" t="s">
        <v>193</v>
      </c>
      <c r="C69" s="8" t="s">
        <v>137</v>
      </c>
      <c r="D69" s="8">
        <v>554</v>
      </c>
      <c r="E69" s="8"/>
      <c r="F69" s="10"/>
      <c r="G69" s="10"/>
    </row>
    <row r="70" spans="1:7" ht="18">
      <c r="A70" s="18" t="s">
        <v>123</v>
      </c>
      <c r="B70" s="8" t="s">
        <v>194</v>
      </c>
      <c r="C70" s="8" t="s">
        <v>29</v>
      </c>
      <c r="D70" s="8">
        <v>545</v>
      </c>
      <c r="E70" s="8"/>
      <c r="F70" s="10"/>
      <c r="G70" s="10"/>
    </row>
    <row r="71" spans="1:7" ht="18">
      <c r="A71" s="18" t="s">
        <v>125</v>
      </c>
      <c r="B71" s="8" t="s">
        <v>195</v>
      </c>
      <c r="C71" s="8" t="s">
        <v>145</v>
      </c>
      <c r="D71" s="8">
        <v>526</v>
      </c>
      <c r="E71" s="8"/>
      <c r="F71" s="10"/>
      <c r="G71" s="10"/>
    </row>
    <row r="72" spans="1:7" ht="18">
      <c r="A72" s="18" t="s">
        <v>127</v>
      </c>
      <c r="B72" s="8" t="s">
        <v>196</v>
      </c>
      <c r="C72" s="8" t="s">
        <v>54</v>
      </c>
      <c r="D72" s="8">
        <v>502</v>
      </c>
      <c r="E72" s="8"/>
      <c r="F72" s="10"/>
      <c r="G72" s="10"/>
    </row>
    <row r="73" spans="1:7" ht="18">
      <c r="A73" s="18" t="s">
        <v>197</v>
      </c>
      <c r="B73" s="8" t="s">
        <v>198</v>
      </c>
      <c r="C73" s="8" t="s">
        <v>199</v>
      </c>
      <c r="D73" s="8">
        <v>486</v>
      </c>
      <c r="E73" s="8"/>
      <c r="F73" s="10"/>
      <c r="G73" s="10"/>
    </row>
    <row r="74" spans="1:7" ht="18">
      <c r="A74" s="18" t="s">
        <v>141</v>
      </c>
      <c r="B74" s="8" t="s">
        <v>200</v>
      </c>
      <c r="C74" s="8" t="s">
        <v>54</v>
      </c>
      <c r="D74" s="8">
        <v>485</v>
      </c>
      <c r="E74" s="8"/>
      <c r="F74" s="10"/>
      <c r="G74" s="10"/>
    </row>
    <row r="75" spans="1:7" ht="18">
      <c r="A75" s="18" t="s">
        <v>143</v>
      </c>
      <c r="B75" s="8" t="s">
        <v>201</v>
      </c>
      <c r="C75" s="8" t="s">
        <v>148</v>
      </c>
      <c r="D75" s="8">
        <v>482</v>
      </c>
      <c r="E75" s="8"/>
      <c r="F75" s="10"/>
      <c r="G75" s="10"/>
    </row>
    <row r="76" spans="1:7" ht="18">
      <c r="A76" s="18" t="s">
        <v>146</v>
      </c>
      <c r="B76" s="8" t="s">
        <v>202</v>
      </c>
      <c r="C76" s="8" t="s">
        <v>189</v>
      </c>
      <c r="D76" s="8">
        <v>469</v>
      </c>
      <c r="E76" s="8"/>
      <c r="F76" s="10"/>
      <c r="G76" s="10"/>
    </row>
    <row r="77" spans="1:7" ht="18">
      <c r="A77" s="18" t="s">
        <v>149</v>
      </c>
      <c r="B77" s="8" t="s">
        <v>203</v>
      </c>
      <c r="C77" s="8" t="s">
        <v>171</v>
      </c>
      <c r="D77" s="8">
        <v>442</v>
      </c>
      <c r="E77" s="8"/>
      <c r="F77" s="10"/>
      <c r="G77" s="10"/>
    </row>
    <row r="78" spans="1:7" ht="18">
      <c r="A78" s="18" t="s">
        <v>151</v>
      </c>
      <c r="B78" s="8" t="s">
        <v>204</v>
      </c>
      <c r="C78" s="8" t="s">
        <v>132</v>
      </c>
      <c r="D78" s="8">
        <v>432</v>
      </c>
      <c r="E78" s="8"/>
      <c r="F78" s="10"/>
      <c r="G78" s="10"/>
    </row>
    <row r="79" spans="1:7" ht="18">
      <c r="A79" s="18" t="s">
        <v>153</v>
      </c>
      <c r="B79" s="8" t="s">
        <v>205</v>
      </c>
      <c r="C79" s="8" t="s">
        <v>45</v>
      </c>
      <c r="D79" s="8">
        <v>423</v>
      </c>
      <c r="E79" s="8"/>
      <c r="F79" s="10"/>
      <c r="G79" s="10"/>
    </row>
    <row r="80" spans="1:7" ht="18">
      <c r="A80" s="18" t="s">
        <v>172</v>
      </c>
      <c r="B80" s="8" t="s">
        <v>206</v>
      </c>
      <c r="C80" s="8" t="s">
        <v>45</v>
      </c>
      <c r="D80" s="8">
        <v>366</v>
      </c>
      <c r="E80" s="8"/>
      <c r="F80" s="10"/>
      <c r="G80" s="10"/>
    </row>
    <row r="81" spans="1:7" ht="18">
      <c r="A81" s="17"/>
      <c r="B81" s="1"/>
      <c r="C81" s="1"/>
      <c r="D81" s="1"/>
      <c r="E81" s="1"/>
      <c r="F81" s="10"/>
      <c r="G81" s="10"/>
    </row>
    <row r="82" spans="1:7" ht="18">
      <c r="A82" s="17"/>
      <c r="B82" s="1"/>
      <c r="C82" s="1"/>
      <c r="D82" s="1"/>
      <c r="E82" s="1"/>
      <c r="F82" s="10"/>
      <c r="G82" s="10"/>
    </row>
    <row r="83" spans="1:7" ht="18">
      <c r="A83" s="18"/>
      <c r="B83" s="5" t="s">
        <v>207</v>
      </c>
      <c r="C83" s="8"/>
      <c r="D83" s="8"/>
      <c r="E83" s="8"/>
    </row>
    <row r="84" spans="1:7" ht="18">
      <c r="A84" s="18"/>
      <c r="B84" s="8"/>
      <c r="C84" s="8"/>
      <c r="D84" s="8"/>
      <c r="E84" s="8"/>
    </row>
    <row r="85" spans="1:7" ht="18">
      <c r="A85" s="18" t="s">
        <v>121</v>
      </c>
      <c r="B85" s="8" t="s">
        <v>208</v>
      </c>
      <c r="C85" s="8" t="s">
        <v>62</v>
      </c>
      <c r="D85" s="8">
        <v>550</v>
      </c>
      <c r="E85" s="8"/>
    </row>
    <row r="86" spans="1:7" ht="18">
      <c r="A86" s="18" t="s">
        <v>123</v>
      </c>
      <c r="B86" s="8" t="s">
        <v>209</v>
      </c>
      <c r="C86" s="8" t="s">
        <v>132</v>
      </c>
      <c r="D86" s="8">
        <v>539</v>
      </c>
      <c r="E86" s="8"/>
    </row>
    <row r="87" spans="1:7" ht="18">
      <c r="A87" s="18" t="s">
        <v>125</v>
      </c>
      <c r="B87" s="8" t="s">
        <v>210</v>
      </c>
      <c r="C87" s="8" t="s">
        <v>211</v>
      </c>
      <c r="D87" s="8">
        <v>520</v>
      </c>
      <c r="E87" s="8"/>
    </row>
    <row r="88" spans="1:7" ht="18">
      <c r="A88" s="18" t="s">
        <v>127</v>
      </c>
      <c r="B88" s="8" t="s">
        <v>212</v>
      </c>
      <c r="C88" s="8" t="s">
        <v>244</v>
      </c>
      <c r="D88" s="8">
        <v>510</v>
      </c>
      <c r="E88" s="8"/>
    </row>
    <row r="89" spans="1:7" ht="18">
      <c r="A89" s="18" t="s">
        <v>138</v>
      </c>
      <c r="B89" s="8" t="s">
        <v>213</v>
      </c>
      <c r="C89" s="8" t="s">
        <v>0</v>
      </c>
      <c r="D89" s="8">
        <v>502</v>
      </c>
      <c r="E89" s="8"/>
    </row>
    <row r="90" spans="1:7" ht="18">
      <c r="A90" s="18" t="s">
        <v>141</v>
      </c>
      <c r="B90" s="8" t="s">
        <v>214</v>
      </c>
      <c r="C90" s="8" t="s">
        <v>211</v>
      </c>
      <c r="D90" s="8">
        <v>487</v>
      </c>
      <c r="E90" s="8"/>
    </row>
    <row r="91" spans="1:7" ht="18">
      <c r="A91" s="17"/>
      <c r="B91" s="1"/>
      <c r="C91" s="1"/>
      <c r="D91" s="1"/>
      <c r="E91" s="1"/>
    </row>
    <row r="92" spans="1:7" ht="18">
      <c r="A92" s="17"/>
      <c r="B92" s="1"/>
      <c r="C92" s="1"/>
      <c r="D92" s="1"/>
      <c r="E92" s="1"/>
    </row>
    <row r="93" spans="1:7" ht="18">
      <c r="A93" s="18"/>
      <c r="B93" s="5" t="s">
        <v>215</v>
      </c>
      <c r="C93" s="8"/>
      <c r="D93" s="8"/>
      <c r="E93" s="8"/>
    </row>
    <row r="94" spans="1:7" ht="18">
      <c r="A94" s="18"/>
      <c r="B94" s="8"/>
      <c r="C94" s="8"/>
      <c r="D94" s="8"/>
      <c r="E94" s="8"/>
    </row>
    <row r="95" spans="1:7" ht="18">
      <c r="A95" s="18" t="s">
        <v>121</v>
      </c>
      <c r="B95" s="8" t="s">
        <v>216</v>
      </c>
      <c r="C95" s="8" t="s">
        <v>129</v>
      </c>
      <c r="D95" s="8">
        <v>538</v>
      </c>
      <c r="E95" s="8"/>
    </row>
    <row r="96" spans="1:7" ht="18">
      <c r="A96" s="18" t="s">
        <v>123</v>
      </c>
      <c r="B96" s="8" t="s">
        <v>217</v>
      </c>
      <c r="C96" s="8" t="s">
        <v>240</v>
      </c>
      <c r="D96" s="8">
        <v>532</v>
      </c>
      <c r="E96" s="8"/>
    </row>
    <row r="97" spans="1:5" ht="18">
      <c r="A97" s="18" t="s">
        <v>125</v>
      </c>
      <c r="B97" s="8" t="s">
        <v>218</v>
      </c>
      <c r="C97" s="8" t="s">
        <v>241</v>
      </c>
      <c r="D97" s="8">
        <v>493</v>
      </c>
      <c r="E97" s="8"/>
    </row>
    <row r="98" spans="1:5" ht="18">
      <c r="A98" s="18" t="s">
        <v>127</v>
      </c>
      <c r="B98" s="8" t="s">
        <v>219</v>
      </c>
      <c r="C98" s="8" t="s">
        <v>242</v>
      </c>
      <c r="D98" s="8">
        <v>466</v>
      </c>
      <c r="E98" s="8"/>
    </row>
    <row r="99" spans="1:5" ht="18">
      <c r="A99" s="18" t="s">
        <v>138</v>
      </c>
      <c r="B99" s="8" t="s">
        <v>220</v>
      </c>
      <c r="C99" s="8" t="s">
        <v>0</v>
      </c>
      <c r="D99" s="8">
        <v>435</v>
      </c>
      <c r="E99" s="8"/>
    </row>
    <row r="100" spans="1:5" ht="18">
      <c r="A100" s="18" t="s">
        <v>141</v>
      </c>
      <c r="B100" s="8" t="s">
        <v>221</v>
      </c>
      <c r="C100" s="8" t="s">
        <v>243</v>
      </c>
      <c r="D100" s="8">
        <v>398</v>
      </c>
      <c r="E100" s="8"/>
    </row>
    <row r="101" spans="1:5" ht="18">
      <c r="A101" s="18" t="s">
        <v>143</v>
      </c>
      <c r="B101" s="8" t="s">
        <v>222</v>
      </c>
      <c r="C101" s="8" t="s">
        <v>244</v>
      </c>
      <c r="D101" s="8">
        <v>383</v>
      </c>
      <c r="E101" s="8"/>
    </row>
  </sheetData>
  <pageMargins left="0.39374999999999999" right="0" top="0.39374999999999999" bottom="0.39374999999999999" header="0.39374999999999999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zoomScale="116" zoomScaleNormal="116" workbookViewId="0">
      <selection activeCell="B23" sqref="B23"/>
    </sheetView>
  </sheetViews>
  <sheetFormatPr baseColWidth="10" defaultColWidth="9.140625" defaultRowHeight="12.75"/>
  <cols>
    <col min="1" max="1" width="11.5703125"/>
    <col min="2" max="2" width="10.28515625" customWidth="1"/>
    <col min="3" max="3" width="51.42578125" customWidth="1"/>
    <col min="4" max="4" width="14.42578125" customWidth="1"/>
    <col min="5" max="1025" width="11.5703125"/>
  </cols>
  <sheetData>
    <row r="1" spans="2:4" ht="25.5">
      <c r="B1" s="21"/>
      <c r="C1" s="22" t="s">
        <v>223</v>
      </c>
      <c r="D1" s="21"/>
    </row>
    <row r="2" spans="2:4" ht="25.5">
      <c r="B2" s="21"/>
      <c r="C2" s="22" t="s">
        <v>224</v>
      </c>
      <c r="D2" s="21"/>
    </row>
    <row r="3" spans="2:4" ht="25.5">
      <c r="B3" s="21"/>
      <c r="C3" s="22" t="s">
        <v>225</v>
      </c>
      <c r="D3" s="21"/>
    </row>
    <row r="4" spans="2:4" ht="25.5">
      <c r="B4" s="21"/>
      <c r="C4" s="21"/>
      <c r="D4" s="21"/>
    </row>
    <row r="5" spans="2:4" ht="25.5">
      <c r="B5" s="21"/>
      <c r="C5" s="21"/>
      <c r="D5" s="21"/>
    </row>
    <row r="6" spans="2:4" ht="25.5">
      <c r="B6" s="21"/>
      <c r="C6" s="21"/>
      <c r="D6" s="21"/>
    </row>
    <row r="7" spans="2:4" ht="25.5">
      <c r="B7" s="21"/>
      <c r="C7" s="21"/>
      <c r="D7" s="21"/>
    </row>
    <row r="8" spans="2:4" ht="25.5">
      <c r="B8" s="21"/>
      <c r="C8" s="21"/>
      <c r="D8" s="21"/>
    </row>
    <row r="9" spans="2:4" ht="25.5">
      <c r="B9" s="21"/>
      <c r="C9" s="21"/>
      <c r="D9" s="21"/>
    </row>
    <row r="10" spans="2:4" ht="25.5">
      <c r="B10" s="23" t="s">
        <v>226</v>
      </c>
      <c r="C10" s="24" t="s">
        <v>71</v>
      </c>
      <c r="D10" s="24">
        <v>2223</v>
      </c>
    </row>
    <row r="11" spans="2:4" ht="25.5">
      <c r="B11" s="23" t="s">
        <v>227</v>
      </c>
      <c r="C11" s="24" t="s">
        <v>19</v>
      </c>
      <c r="D11" s="24">
        <v>2064</v>
      </c>
    </row>
    <row r="12" spans="2:4" ht="25.5">
      <c r="B12" s="23" t="s">
        <v>228</v>
      </c>
      <c r="C12" s="24" t="s">
        <v>103</v>
      </c>
      <c r="D12" s="24">
        <v>2037</v>
      </c>
    </row>
    <row r="13" spans="2:4" ht="25.5">
      <c r="B13" s="23" t="s">
        <v>229</v>
      </c>
      <c r="C13" s="24" t="s">
        <v>110</v>
      </c>
      <c r="D13" s="24">
        <v>2020</v>
      </c>
    </row>
    <row r="14" spans="2:4" ht="25.5">
      <c r="B14" s="23" t="s">
        <v>230</v>
      </c>
      <c r="C14" s="24" t="s">
        <v>88</v>
      </c>
      <c r="D14" s="24">
        <v>2014</v>
      </c>
    </row>
    <row r="15" spans="2:4" ht="25.5">
      <c r="B15" s="23" t="s">
        <v>231</v>
      </c>
      <c r="C15" s="24" t="s">
        <v>95</v>
      </c>
      <c r="D15" s="24">
        <v>1951</v>
      </c>
    </row>
    <row r="16" spans="2:4" ht="25.5">
      <c r="B16" s="23" t="s">
        <v>232</v>
      </c>
      <c r="C16" s="24" t="s">
        <v>62</v>
      </c>
      <c r="D16" s="24">
        <v>1934</v>
      </c>
    </row>
    <row r="17" spans="2:4" ht="25.5">
      <c r="B17" s="23" t="s">
        <v>233</v>
      </c>
      <c r="C17" s="24" t="s">
        <v>148</v>
      </c>
      <c r="D17" s="24">
        <v>1921</v>
      </c>
    </row>
    <row r="18" spans="2:4" ht="25.5">
      <c r="B18" s="23" t="s">
        <v>234</v>
      </c>
      <c r="C18" s="24" t="s">
        <v>29</v>
      </c>
      <c r="D18" s="24">
        <v>1903</v>
      </c>
    </row>
    <row r="19" spans="2:4" ht="25.5">
      <c r="B19" s="23" t="s">
        <v>235</v>
      </c>
      <c r="C19" s="24" t="s">
        <v>54</v>
      </c>
      <c r="D19" s="24">
        <v>1848</v>
      </c>
    </row>
    <row r="20" spans="2:4" ht="25.5">
      <c r="B20" s="23" t="s">
        <v>236</v>
      </c>
      <c r="C20" s="24" t="s">
        <v>80</v>
      </c>
      <c r="D20" s="24">
        <v>1847</v>
      </c>
    </row>
    <row r="21" spans="2:4" ht="25.5">
      <c r="B21" s="23" t="s">
        <v>237</v>
      </c>
      <c r="C21" s="24" t="s">
        <v>238</v>
      </c>
      <c r="D21" s="24">
        <v>1737</v>
      </c>
    </row>
    <row r="22" spans="2:4" ht="25.5">
      <c r="B22" s="23" t="s">
        <v>239</v>
      </c>
      <c r="C22" s="24" t="s">
        <v>45</v>
      </c>
      <c r="D22" s="24">
        <v>1586</v>
      </c>
    </row>
  </sheetData>
  <pageMargins left="0.39374999999999999" right="0" top="0.39374999999999999" bottom="0.39374999999999999" header="0.39374999999999999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Tilo Behrendt</dc:creator>
  <cp:lastModifiedBy>User</cp:lastModifiedBy>
  <cp:revision>934</cp:revision>
  <dcterms:created xsi:type="dcterms:W3CDTF">2005-04-25T22:56:36Z</dcterms:created>
  <dcterms:modified xsi:type="dcterms:W3CDTF">2018-01-22T10:42:08Z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