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abelle1" sheetId="1" r:id="rId1"/>
    <sheet name="Tabelle2" sheetId="2" r:id="rId2"/>
    <sheet name="Tabelle3" sheetId="3" r:id="rId3"/>
  </sheets>
  <calcPr calcId="14562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61" i="1" l="1"/>
  <c r="F161" i="1" s="1"/>
  <c r="E160" i="1"/>
  <c r="F160" i="1" s="1"/>
  <c r="E159" i="1"/>
  <c r="F159" i="1" s="1"/>
  <c r="E158" i="1"/>
  <c r="F158" i="1" s="1"/>
  <c r="F162" i="1" s="1"/>
  <c r="F150" i="1"/>
  <c r="E150" i="1"/>
  <c r="F149" i="1"/>
  <c r="E149" i="1"/>
  <c r="F148" i="1"/>
  <c r="E148" i="1"/>
  <c r="F147" i="1"/>
  <c r="F152" i="1" s="1"/>
  <c r="E147" i="1"/>
  <c r="E140" i="1"/>
  <c r="F140" i="1" s="1"/>
  <c r="E139" i="1"/>
  <c r="F139" i="1" s="1"/>
  <c r="E138" i="1"/>
  <c r="F138" i="1" s="1"/>
  <c r="E137" i="1"/>
  <c r="F137" i="1" s="1"/>
  <c r="F141" i="1" s="1"/>
  <c r="F130" i="1"/>
  <c r="E130" i="1"/>
  <c r="F129" i="1"/>
  <c r="E129" i="1"/>
  <c r="F128" i="1"/>
  <c r="E128" i="1"/>
  <c r="F127" i="1"/>
  <c r="F131" i="1" s="1"/>
  <c r="E127" i="1"/>
  <c r="E121" i="1"/>
  <c r="F121" i="1" s="1"/>
  <c r="E120" i="1"/>
  <c r="F120" i="1" s="1"/>
  <c r="E119" i="1"/>
  <c r="F119" i="1" s="1"/>
  <c r="E118" i="1"/>
  <c r="F118" i="1" s="1"/>
  <c r="F122" i="1" s="1"/>
  <c r="F111" i="1"/>
  <c r="E111" i="1"/>
  <c r="F110" i="1"/>
  <c r="E110" i="1"/>
  <c r="F109" i="1"/>
  <c r="E109" i="1"/>
  <c r="F108" i="1"/>
  <c r="F112" i="1" s="1"/>
  <c r="E108" i="1"/>
  <c r="E101" i="1"/>
  <c r="F101" i="1" s="1"/>
  <c r="E100" i="1"/>
  <c r="F100" i="1" s="1"/>
  <c r="E99" i="1"/>
  <c r="F99" i="1" s="1"/>
  <c r="E98" i="1"/>
  <c r="F98" i="1" s="1"/>
  <c r="F102" i="1" s="1"/>
  <c r="F91" i="1"/>
  <c r="E91" i="1"/>
  <c r="F90" i="1"/>
  <c r="E90" i="1"/>
  <c r="F89" i="1"/>
  <c r="E89" i="1"/>
  <c r="F88" i="1"/>
  <c r="F92" i="1" s="1"/>
  <c r="E88" i="1"/>
  <c r="E81" i="1"/>
  <c r="F81" i="1" s="1"/>
  <c r="E80" i="1"/>
  <c r="F80" i="1" s="1"/>
  <c r="E79" i="1"/>
  <c r="F79" i="1" s="1"/>
  <c r="E78" i="1"/>
  <c r="F78" i="1" s="1"/>
  <c r="F82" i="1" s="1"/>
  <c r="E70" i="1"/>
  <c r="E69" i="1"/>
  <c r="F69" i="1" s="1"/>
  <c r="E68" i="1"/>
  <c r="F68" i="1" s="1"/>
  <c r="E67" i="1"/>
  <c r="F67" i="1" s="1"/>
  <c r="F72" i="1" s="1"/>
  <c r="F60" i="1"/>
  <c r="E60" i="1"/>
  <c r="F59" i="1"/>
  <c r="E59" i="1"/>
  <c r="F58" i="1"/>
  <c r="E58" i="1"/>
  <c r="F57" i="1"/>
  <c r="F61" i="1" s="1"/>
  <c r="E57" i="1"/>
  <c r="E50" i="1"/>
  <c r="F50" i="1" s="1"/>
  <c r="E49" i="1"/>
  <c r="F49" i="1" s="1"/>
  <c r="E48" i="1"/>
  <c r="F48" i="1" s="1"/>
  <c r="E47" i="1"/>
  <c r="F47" i="1" s="1"/>
  <c r="F51" i="1" s="1"/>
  <c r="F40" i="1"/>
  <c r="E40" i="1"/>
  <c r="F39" i="1"/>
  <c r="E39" i="1"/>
  <c r="F38" i="1"/>
  <c r="E38" i="1"/>
  <c r="F37" i="1"/>
  <c r="F41" i="1" s="1"/>
  <c r="E37" i="1"/>
  <c r="E30" i="1"/>
  <c r="F30" i="1" s="1"/>
  <c r="E29" i="1"/>
  <c r="F29" i="1" s="1"/>
  <c r="E28" i="1"/>
  <c r="F28" i="1" s="1"/>
  <c r="E27" i="1"/>
  <c r="F27" i="1" s="1"/>
  <c r="F31" i="1" s="1"/>
  <c r="F20" i="1"/>
  <c r="E20" i="1"/>
  <c r="F19" i="1"/>
  <c r="E19" i="1"/>
  <c r="F18" i="1"/>
  <c r="E18" i="1"/>
  <c r="F17" i="1"/>
  <c r="F21" i="1" s="1"/>
  <c r="E17" i="1"/>
  <c r="E10" i="1"/>
  <c r="F10" i="1" s="1"/>
  <c r="E9" i="1"/>
  <c r="F9" i="1" s="1"/>
  <c r="E8" i="1"/>
  <c r="F8" i="1" s="1"/>
  <c r="E7" i="1"/>
  <c r="F7" i="1" s="1"/>
  <c r="F11" i="1" s="1"/>
</calcChain>
</file>

<file path=xl/sharedStrings.xml><?xml version="1.0" encoding="utf-8"?>
<sst xmlns="http://schemas.openxmlformats.org/spreadsheetml/2006/main" count="577" uniqueCount="279">
  <si>
    <t>CSV Siegmar 48 e. V.</t>
  </si>
  <si>
    <t>Name</t>
  </si>
  <si>
    <t>Vorname</t>
  </si>
  <si>
    <t>Gruppe</t>
  </si>
  <si>
    <t>Holz</t>
  </si>
  <si>
    <t>+ Holz</t>
  </si>
  <si>
    <t>Gesamt</t>
  </si>
  <si>
    <t>Steinert</t>
  </si>
  <si>
    <t>Carmen</t>
  </si>
  <si>
    <t>DB 4 -    5%</t>
  </si>
  <si>
    <t>Volker</t>
  </si>
  <si>
    <t>HB 1 + 25%</t>
  </si>
  <si>
    <t>Rother</t>
  </si>
  <si>
    <t>Adelheid</t>
  </si>
  <si>
    <t>DB 1 + 30%</t>
  </si>
  <si>
    <t>Eisenbeg</t>
  </si>
  <si>
    <t>Andrea</t>
  </si>
  <si>
    <t>DB 2 + 15%</t>
  </si>
  <si>
    <t>Ergebnis</t>
  </si>
  <si>
    <t>ESV Lok Chemnitz</t>
  </si>
  <si>
    <t>Grunert</t>
  </si>
  <si>
    <t>Frank</t>
  </si>
  <si>
    <t>Escher</t>
  </si>
  <si>
    <t>Rainer</t>
  </si>
  <si>
    <t>HB 3</t>
  </si>
  <si>
    <t>Wechler</t>
  </si>
  <si>
    <t>Sylke</t>
  </si>
  <si>
    <t>Dörfert</t>
  </si>
  <si>
    <t>Holzfäller Nürnberg</t>
  </si>
  <si>
    <t>Bock</t>
  </si>
  <si>
    <t>Thomas</t>
  </si>
  <si>
    <t>Kremer</t>
  </si>
  <si>
    <t>Jens</t>
  </si>
  <si>
    <t>Wild</t>
  </si>
  <si>
    <t>Johann</t>
  </si>
  <si>
    <t>Tuttor</t>
  </si>
  <si>
    <t>Horst</t>
  </si>
  <si>
    <t>Kegelfteunde Augsburg 1</t>
  </si>
  <si>
    <t>Anton</t>
  </si>
  <si>
    <t>Rudi</t>
  </si>
  <si>
    <t>HB 2 + 10%</t>
  </si>
  <si>
    <t>Helga</t>
  </si>
  <si>
    <t>Schoger</t>
  </si>
  <si>
    <t>Daniel</t>
  </si>
  <si>
    <t>Maier</t>
  </si>
  <si>
    <t>Werner</t>
  </si>
  <si>
    <t>Kegelfreunde Augsburg 2</t>
  </si>
  <si>
    <t>Bruckmeier</t>
  </si>
  <si>
    <t>Günter</t>
  </si>
  <si>
    <t>Schmidt</t>
  </si>
  <si>
    <t>Margit</t>
  </si>
  <si>
    <t>Dieter</t>
  </si>
  <si>
    <t>Fritz</t>
  </si>
  <si>
    <t>Kegelfreunde Augsburg 3</t>
  </si>
  <si>
    <t>Violeta</t>
  </si>
  <si>
    <t>Wiesmeier</t>
  </si>
  <si>
    <t>Irmgard</t>
  </si>
  <si>
    <t>Fendt</t>
  </si>
  <si>
    <t>Maria</t>
  </si>
  <si>
    <t>Schäffer</t>
  </si>
  <si>
    <t>Konrad</t>
  </si>
  <si>
    <t>Kegelfreunde München</t>
  </si>
  <si>
    <t>Reichlmayr</t>
  </si>
  <si>
    <t>Ernst</t>
  </si>
  <si>
    <t>Lämmermann</t>
  </si>
  <si>
    <t>Monika</t>
  </si>
  <si>
    <t>DB 3 +   5%</t>
  </si>
  <si>
    <t>Schmitz</t>
  </si>
  <si>
    <t>Uli</t>
  </si>
  <si>
    <t>Heinich</t>
  </si>
  <si>
    <t>Manfred</t>
  </si>
  <si>
    <t>- 30% vom 3. Ergebnis</t>
  </si>
  <si>
    <t>KuF Ichtershausen 1</t>
  </si>
  <si>
    <t>Hofmann</t>
  </si>
  <si>
    <t>Karla</t>
  </si>
  <si>
    <t>Dreißigacker</t>
  </si>
  <si>
    <t>Christiane</t>
  </si>
  <si>
    <t>Vogt</t>
  </si>
  <si>
    <t>Kerstin</t>
  </si>
  <si>
    <t>Wolf</t>
  </si>
  <si>
    <t>Klaus-Dieter</t>
  </si>
  <si>
    <t>Magdeburger SV 90 e.V. 1</t>
  </si>
  <si>
    <t>Behrendt</t>
  </si>
  <si>
    <t>Tilo</t>
  </si>
  <si>
    <t>Bethge</t>
  </si>
  <si>
    <t>Jürgen</t>
  </si>
  <si>
    <t>Selle</t>
  </si>
  <si>
    <t>Annett</t>
  </si>
  <si>
    <t>Gabriele</t>
  </si>
  <si>
    <t>Magdeburger SV 90 e.V. 2</t>
  </si>
  <si>
    <t>Hartseil</t>
  </si>
  <si>
    <t>Silvio</t>
  </si>
  <si>
    <t>Weishaupt</t>
  </si>
  <si>
    <t>Silvana</t>
  </si>
  <si>
    <t>Tränkler</t>
  </si>
  <si>
    <t>Peter</t>
  </si>
  <si>
    <t>SC Chemie Wolfen</t>
  </si>
  <si>
    <t>Meixelsberger</t>
  </si>
  <si>
    <t>Seyffarth</t>
  </si>
  <si>
    <t>Jürg</t>
  </si>
  <si>
    <t>Jana</t>
  </si>
  <si>
    <t>Wehde</t>
  </si>
  <si>
    <t>Bettina</t>
  </si>
  <si>
    <t>SG Einheit Arnstadt</t>
  </si>
  <si>
    <t>Henning</t>
  </si>
  <si>
    <t>Susanne</t>
  </si>
  <si>
    <t>Voigt</t>
  </si>
  <si>
    <t>Andreas</t>
  </si>
  <si>
    <t>Uwe</t>
  </si>
  <si>
    <t>HB 4 -  10%</t>
  </si>
  <si>
    <t>SV Jena Zwätzen e.V.</t>
  </si>
  <si>
    <t>Nosseck</t>
  </si>
  <si>
    <t>Karin</t>
  </si>
  <si>
    <t>Schwarzer</t>
  </si>
  <si>
    <t>Sieglinde</t>
  </si>
  <si>
    <t>Hübner</t>
  </si>
  <si>
    <t>Wilfried</t>
  </si>
  <si>
    <t>Klopfleisch</t>
  </si>
  <si>
    <t>VSC-ASVÖ Wien</t>
  </si>
  <si>
    <t>Holub</t>
  </si>
  <si>
    <t>List</t>
  </si>
  <si>
    <t>Edith</t>
  </si>
  <si>
    <t>Zwanziger</t>
  </si>
  <si>
    <t>Gerhard</t>
  </si>
  <si>
    <t>Monschein</t>
  </si>
  <si>
    <t>Willibald</t>
  </si>
  <si>
    <t>Meisterjäger 1</t>
  </si>
  <si>
    <t>Offermanns</t>
  </si>
  <si>
    <t>Detlef</t>
  </si>
  <si>
    <t>Zacharias</t>
  </si>
  <si>
    <t>Ortwin</t>
  </si>
  <si>
    <t>Winkler</t>
  </si>
  <si>
    <t>Kapp</t>
  </si>
  <si>
    <t>Jochen</t>
  </si>
  <si>
    <t>KuF Ichtershausen 2</t>
  </si>
  <si>
    <t>Schlamann</t>
  </si>
  <si>
    <t>Philipp</t>
  </si>
  <si>
    <t>Michael</t>
  </si>
  <si>
    <t>Ring</t>
  </si>
  <si>
    <t>Dennis</t>
  </si>
  <si>
    <t>Dolny</t>
  </si>
  <si>
    <t>Judith</t>
  </si>
  <si>
    <t xml:space="preserve">   </t>
  </si>
  <si>
    <t>Damen B1</t>
  </si>
  <si>
    <t xml:space="preserve">     1</t>
  </si>
  <si>
    <t>Rother Adelheid</t>
  </si>
  <si>
    <t xml:space="preserve">     2</t>
  </si>
  <si>
    <t>Dolny Judith</t>
  </si>
  <si>
    <t>ESV Lok Chemnitz  E</t>
  </si>
  <si>
    <t xml:space="preserve">     3</t>
  </si>
  <si>
    <t>Hofmann Karla</t>
  </si>
  <si>
    <t>KuF Ichtershausen</t>
  </si>
  <si>
    <t xml:space="preserve">     4</t>
  </si>
  <si>
    <t>Schoger Violeta</t>
  </si>
  <si>
    <t xml:space="preserve">     5</t>
  </si>
  <si>
    <t>Voigt Jana</t>
  </si>
  <si>
    <t>Damen B2</t>
  </si>
  <si>
    <t>Nosseck Karin</t>
  </si>
  <si>
    <t>SV Jena Zwätzen</t>
  </si>
  <si>
    <t>Selle Annett</t>
  </si>
  <si>
    <t>Magdeburger SV 90 1</t>
  </si>
  <si>
    <t>Hartseil Andrea</t>
  </si>
  <si>
    <t>Magdeburger SV 90 2</t>
  </si>
  <si>
    <t>Henning Susanne</t>
  </si>
  <si>
    <t>Behrendt Gabriele</t>
  </si>
  <si>
    <t xml:space="preserve">     6</t>
  </si>
  <si>
    <t>Dörfert Adelheid</t>
  </si>
  <si>
    <t>ESV Lok Chemnitz 1</t>
  </si>
  <si>
    <t xml:space="preserve">     7</t>
  </si>
  <si>
    <t>Anton Helga</t>
  </si>
  <si>
    <t>Kegelfreunde Augsburg 1</t>
  </si>
  <si>
    <t xml:space="preserve">     8</t>
  </si>
  <si>
    <t>Seyffarth Jana</t>
  </si>
  <si>
    <t xml:space="preserve">     9</t>
  </si>
  <si>
    <t>Wagner Marianne</t>
  </si>
  <si>
    <t>Holzfäller Nürnberg 2</t>
  </si>
  <si>
    <t xml:space="preserve">   10</t>
  </si>
  <si>
    <t>Eisenberg Andrea</t>
  </si>
  <si>
    <t xml:space="preserve">   11</t>
  </si>
  <si>
    <t>List Edith</t>
  </si>
  <si>
    <t>VSC ASVÖ Wien</t>
  </si>
  <si>
    <t xml:space="preserve">   12</t>
  </si>
  <si>
    <t>Weishaupt Silvana</t>
  </si>
  <si>
    <t>Damen B3</t>
  </si>
  <si>
    <t>Lämmermann Monika</t>
  </si>
  <si>
    <t>Dreißigacker Christiane</t>
  </si>
  <si>
    <t>Herren B1</t>
  </si>
  <si>
    <t>Grunert Frank</t>
  </si>
  <si>
    <t>Behrendt Tilo</t>
  </si>
  <si>
    <t>Wild Johann</t>
  </si>
  <si>
    <t>Meixelsberger Frank</t>
  </si>
  <si>
    <t>Tränkler Peter</t>
  </si>
  <si>
    <t>Maier Werner</t>
  </si>
  <si>
    <t>Klopfleisch Dieter</t>
  </si>
  <si>
    <t>Monschein Willibald</t>
  </si>
  <si>
    <t>Ring Dennis</t>
  </si>
  <si>
    <t>KuF Ichtershausen E</t>
  </si>
  <si>
    <t>Tuttor Horst</t>
  </si>
  <si>
    <t>Holzfäller Nürnberg E</t>
  </si>
  <si>
    <t>Steinert Volker</t>
  </si>
  <si>
    <t>Schmidt Dieter</t>
  </si>
  <si>
    <t xml:space="preserve">   13</t>
  </si>
  <si>
    <t>Kremer Jens</t>
  </si>
  <si>
    <t xml:space="preserve">   14</t>
  </si>
  <si>
    <t>Voigt Andreas</t>
  </si>
  <si>
    <t>Herren B2</t>
  </si>
  <si>
    <t>Wolf Klaus-Dieter</t>
  </si>
  <si>
    <t>Bethge Jürgen</t>
  </si>
  <si>
    <t>Seyffahrt Jürg</t>
  </si>
  <si>
    <t>Reichlmayr Ernst</t>
  </si>
  <si>
    <t>Offermanns Detlef</t>
  </si>
  <si>
    <t>Eder Karl</t>
  </si>
  <si>
    <t>VSC ASVÖ Wien E</t>
  </si>
  <si>
    <t>Anton Rudolf</t>
  </si>
  <si>
    <t>Hartseil Silvio</t>
  </si>
  <si>
    <t>Schäffer Konrad</t>
  </si>
  <si>
    <t>Kegelfreunde Augsburg  3</t>
  </si>
  <si>
    <t>Maier Friedrich</t>
  </si>
  <si>
    <t>Kegelfreunde Augsburg  2</t>
  </si>
  <si>
    <t>Herren B3</t>
  </si>
  <si>
    <t>Kapp Jochen</t>
  </si>
  <si>
    <t>Bock Thomas</t>
  </si>
  <si>
    <t>Winkler Uwe</t>
  </si>
  <si>
    <t>Holub Johann</t>
  </si>
  <si>
    <t xml:space="preserve">     5  </t>
  </si>
  <si>
    <t>Zwanziger Gerhard</t>
  </si>
  <si>
    <t>Schmitz Uli</t>
  </si>
  <si>
    <t>Schoger Daniel</t>
  </si>
  <si>
    <t>Heinich Manfred</t>
  </si>
  <si>
    <t>Kegelfreunde München E</t>
  </si>
  <si>
    <t>Escher Rainer</t>
  </si>
  <si>
    <t>Zacharias Ortwin</t>
  </si>
  <si>
    <t>Meisterjäger</t>
  </si>
  <si>
    <t>Pressel Thomas</t>
  </si>
  <si>
    <t>Bruckmeier Günter</t>
  </si>
  <si>
    <t>Damen B4</t>
  </si>
  <si>
    <t>Vogt Kerstin</t>
  </si>
  <si>
    <t>Fendt Maria</t>
  </si>
  <si>
    <t>Wechler Sylke</t>
  </si>
  <si>
    <t xml:space="preserve">ESV Lok Chemnitz </t>
  </si>
  <si>
    <t>Schwarzer Sieglinde</t>
  </si>
  <si>
    <t>Schmidt Margit</t>
  </si>
  <si>
    <t>Wiesmeier Irmgard</t>
  </si>
  <si>
    <t>Steinert Carmen</t>
  </si>
  <si>
    <t>Wehde Bettina</t>
  </si>
  <si>
    <t>Herren B4</t>
  </si>
  <si>
    <t>Henning Uwe</t>
  </si>
  <si>
    <t>Schlamann Philipp</t>
  </si>
  <si>
    <t>Schlamann Michael</t>
  </si>
  <si>
    <t>Gärler Sven</t>
  </si>
  <si>
    <t>Meisterjäger Nordrhein E</t>
  </si>
  <si>
    <t>Wehde Uwe</t>
  </si>
  <si>
    <t>SC Chemie Wolfen E</t>
  </si>
  <si>
    <t>Lehmann Lutz</t>
  </si>
  <si>
    <t>Hübner Wilfried</t>
  </si>
  <si>
    <t>Fahngruber Johann</t>
  </si>
  <si>
    <t>Weishaupt Bernd</t>
  </si>
  <si>
    <t>Magdeburger SV 90 E</t>
  </si>
  <si>
    <t>18. Xaver-Mottl-Gedächtnis-Kegelturnier für Blinde</t>
  </si>
  <si>
    <t>und Sehbehinderte am 19. Januar 2019</t>
  </si>
  <si>
    <t>in Augsburg</t>
  </si>
  <si>
    <t xml:space="preserve">    1.</t>
  </si>
  <si>
    <t xml:space="preserve">    2.</t>
  </si>
  <si>
    <t xml:space="preserve">    3.</t>
  </si>
  <si>
    <t xml:space="preserve">    4.</t>
  </si>
  <si>
    <t>Meisterjäger Nordrhein 1</t>
  </si>
  <si>
    <t xml:space="preserve">    5.</t>
  </si>
  <si>
    <t xml:space="preserve">    6.</t>
  </si>
  <si>
    <t xml:space="preserve">    7.</t>
  </si>
  <si>
    <t xml:space="preserve">    8.</t>
  </si>
  <si>
    <t xml:space="preserve">    9.</t>
  </si>
  <si>
    <t xml:space="preserve">  10.</t>
  </si>
  <si>
    <t xml:space="preserve">  11.</t>
  </si>
  <si>
    <t xml:space="preserve">  12.</t>
  </si>
  <si>
    <t xml:space="preserve">  13.</t>
  </si>
  <si>
    <t xml:space="preserve">  14.</t>
  </si>
  <si>
    <t>CSV Siegmar 48 e.V.</t>
  </si>
  <si>
    <t xml:space="preserve">  15.</t>
  </si>
  <si>
    <t xml:space="preserve"> 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</si>
</sst>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20"/>
      <name val="Allegro BT"/>
      <family val="5"/>
    </font>
  </fonts>
  <fills count="5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000080"/>
        <bgColor rgb="FF000080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25">
    <xf numFmtId="0" fontId="0" fillId="0" borderId="0" xfId="0"/>
    <xf numFmtId="0" fontId="2" fillId="0" borderId="0" xfId="0" applyFont="1" applyBorder="1"/>
    <xf numFmtId="1" fontId="2" fillId="0" borderId="0" xfId="0" applyNumberFormat="1" applyFont="1" applyBorder="1"/>
    <xf numFmtId="0" fontId="0" fillId="0" borderId="0" xfId="0" applyBorder="1"/>
    <xf numFmtId="0" fontId="2" fillId="2" borderId="0" xfId="0" applyFont="1" applyFill="1" applyBorder="1"/>
    <xf numFmtId="0" fontId="2" fillId="3" borderId="1" xfId="0" applyFont="1" applyFill="1" applyBorder="1"/>
    <xf numFmtId="1" fontId="2" fillId="3" borderId="1" xfId="0" applyNumberFormat="1" applyFont="1" applyFill="1" applyBorder="1"/>
    <xf numFmtId="0" fontId="2" fillId="0" borderId="1" xfId="0" applyFont="1" applyBorder="1" applyAlignment="1">
      <alignment shrinkToFit="1"/>
    </xf>
    <xf numFmtId="0" fontId="2" fillId="0" borderId="1" xfId="0" applyFont="1" applyBorder="1"/>
    <xf numFmtId="1" fontId="2" fillId="0" borderId="1" xfId="0" applyNumberFormat="1" applyFont="1" applyBorder="1"/>
    <xf numFmtId="0" fontId="2" fillId="0" borderId="0" xfId="0" applyFont="1"/>
    <xf numFmtId="0" fontId="2" fillId="0" borderId="0" xfId="0" applyFont="1" applyBorder="1"/>
    <xf numFmtId="1" fontId="2" fillId="0" borderId="0" xfId="0" applyNumberFormat="1" applyFont="1" applyBorder="1"/>
    <xf numFmtId="0" fontId="2" fillId="0" borderId="0" xfId="0" applyFont="1" applyBorder="1"/>
    <xf numFmtId="0" fontId="2" fillId="4" borderId="0" xfId="0" applyFont="1" applyFill="1"/>
    <xf numFmtId="0" fontId="0" fillId="4" borderId="0" xfId="0" applyFill="1"/>
    <xf numFmtId="49" fontId="2" fillId="0" borderId="0" xfId="0" applyNumberFormat="1" applyFont="1"/>
    <xf numFmtId="49" fontId="2" fillId="0" borderId="0" xfId="0" applyNumberFormat="1" applyFont="1" applyBorder="1"/>
    <xf numFmtId="49" fontId="2" fillId="0" borderId="1" xfId="0" applyNumberFormat="1" applyFont="1" applyBorder="1"/>
    <xf numFmtId="0" fontId="3" fillId="3" borderId="1" xfId="0" applyFont="1" applyFill="1" applyBorder="1"/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49" fontId="4" fillId="0" borderId="2" xfId="0" applyNumberFormat="1" applyFont="1" applyBorder="1"/>
    <xf numFmtId="0" fontId="4" fillId="0" borderId="2" xfId="0" applyFont="1" applyBorder="1"/>
  </cellXfs>
  <cellStyles count="2">
    <cellStyle name="Erklärender Text" xfId="1" builtinId="53" customBuilti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2"/>
  <sheetViews>
    <sheetView tabSelected="1" zoomScale="134" zoomScaleNormal="134" workbookViewId="0"/>
  </sheetViews>
  <sheetFormatPr baseColWidth="10" defaultColWidth="9.140625" defaultRowHeight="12.75"/>
  <cols>
    <col min="1" max="1" width="17.85546875" customWidth="1"/>
    <col min="2" max="9" width="15.28515625" customWidth="1"/>
    <col min="10" max="1025" width="11.5703125"/>
  </cols>
  <sheetData>
    <row r="1" spans="1:256" ht="18">
      <c r="A1" s="1"/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18">
      <c r="A2" s="1"/>
      <c r="B2" s="1"/>
      <c r="C2" s="1"/>
      <c r="D2" s="1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8">
      <c r="A3" s="1"/>
      <c r="B3" s="1"/>
      <c r="C3" s="1"/>
      <c r="D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8">
      <c r="A4" s="4" t="s">
        <v>0</v>
      </c>
      <c r="B4" s="4"/>
      <c r="C4" s="1"/>
      <c r="D4" s="1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8">
      <c r="A5" s="1"/>
      <c r="B5" s="1"/>
      <c r="C5" s="1"/>
      <c r="D5" s="1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8">
      <c r="A6" s="5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8">
      <c r="A7" s="7" t="s">
        <v>7</v>
      </c>
      <c r="B7" s="8" t="s">
        <v>8</v>
      </c>
      <c r="C7" s="8" t="s">
        <v>9</v>
      </c>
      <c r="D7" s="8">
        <v>458</v>
      </c>
      <c r="E7" s="9">
        <f>D7*-0.05</f>
        <v>-22.900000000000002</v>
      </c>
      <c r="F7" s="9">
        <f>D7+E7</f>
        <v>435.1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8">
      <c r="A8" s="7" t="s">
        <v>7</v>
      </c>
      <c r="B8" s="8" t="s">
        <v>10</v>
      </c>
      <c r="C8" s="8" t="s">
        <v>11</v>
      </c>
      <c r="D8" s="8">
        <v>237</v>
      </c>
      <c r="E8" s="9">
        <f>D8*0.25</f>
        <v>59.25</v>
      </c>
      <c r="F8" s="9">
        <f>D8+E8</f>
        <v>296.25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>
      <c r="A9" s="8" t="s">
        <v>12</v>
      </c>
      <c r="B9" s="8" t="s">
        <v>13</v>
      </c>
      <c r="C9" s="8" t="s">
        <v>14</v>
      </c>
      <c r="D9" s="8">
        <v>375</v>
      </c>
      <c r="E9" s="9">
        <f>D9*0.3</f>
        <v>112.5</v>
      </c>
      <c r="F9" s="9">
        <f>D9+E9</f>
        <v>487.5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18">
      <c r="A10" s="8" t="s">
        <v>15</v>
      </c>
      <c r="B10" s="8" t="s">
        <v>16</v>
      </c>
      <c r="C10" s="8" t="s">
        <v>17</v>
      </c>
      <c r="D10" s="8">
        <v>381</v>
      </c>
      <c r="E10" s="9">
        <f>D10*0.15</f>
        <v>57.15</v>
      </c>
      <c r="F10" s="9">
        <f>D10+E10</f>
        <v>438.15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8">
      <c r="A11" s="1"/>
      <c r="B11" s="1"/>
      <c r="C11" s="1"/>
      <c r="D11" s="1"/>
      <c r="E11" s="6" t="s">
        <v>18</v>
      </c>
      <c r="F11" s="6">
        <f>F7+F8+F9+F10+1-1</f>
        <v>1657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8">
      <c r="A12" s="10"/>
      <c r="B12" s="10"/>
      <c r="C12" s="10"/>
      <c r="D12" s="10"/>
      <c r="E12" s="10"/>
      <c r="F12" s="1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8">
      <c r="A13" s="1"/>
      <c r="B13" s="1"/>
      <c r="C13" s="1"/>
      <c r="D13" s="1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8">
      <c r="A14" s="4" t="s">
        <v>19</v>
      </c>
      <c r="B14" s="4"/>
      <c r="C14" s="1"/>
      <c r="D14" s="1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8">
      <c r="A15" s="1"/>
      <c r="B15" s="1"/>
      <c r="C15" s="1"/>
      <c r="D15" s="1"/>
      <c r="E15" s="2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8">
      <c r="A16" s="5" t="s">
        <v>1</v>
      </c>
      <c r="B16" s="5" t="s">
        <v>2</v>
      </c>
      <c r="C16" s="5" t="s">
        <v>3</v>
      </c>
      <c r="D16" s="5" t="s">
        <v>4</v>
      </c>
      <c r="E16" s="6" t="s">
        <v>5</v>
      </c>
      <c r="F16" s="6" t="s">
        <v>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8">
      <c r="A17" s="8" t="s">
        <v>20</v>
      </c>
      <c r="B17" s="8" t="s">
        <v>21</v>
      </c>
      <c r="C17" s="8" t="s">
        <v>11</v>
      </c>
      <c r="D17" s="8">
        <v>491</v>
      </c>
      <c r="E17" s="9">
        <f>D17*0.25</f>
        <v>122.75</v>
      </c>
      <c r="F17" s="9">
        <f>D17+E17</f>
        <v>613.75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8">
      <c r="A18" s="7" t="s">
        <v>22</v>
      </c>
      <c r="B18" s="8" t="s">
        <v>23</v>
      </c>
      <c r="C18" s="8" t="s">
        <v>24</v>
      </c>
      <c r="D18" s="8">
        <v>516</v>
      </c>
      <c r="E18" s="9">
        <f>D18*0</f>
        <v>0</v>
      </c>
      <c r="F18" s="9">
        <f>D18+E18</f>
        <v>516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8">
      <c r="A19" s="8" t="s">
        <v>25</v>
      </c>
      <c r="B19" s="8" t="s">
        <v>26</v>
      </c>
      <c r="C19" s="8" t="s">
        <v>9</v>
      </c>
      <c r="D19" s="8">
        <v>576</v>
      </c>
      <c r="E19" s="9">
        <f>D19*-0.05</f>
        <v>-28.8</v>
      </c>
      <c r="F19" s="9">
        <f>D19+E19</f>
        <v>547.20000000000005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8">
      <c r="A20" s="8" t="s">
        <v>27</v>
      </c>
      <c r="B20" s="8" t="s">
        <v>13</v>
      </c>
      <c r="C20" s="8" t="s">
        <v>17</v>
      </c>
      <c r="D20" s="8">
        <v>459</v>
      </c>
      <c r="E20" s="9">
        <f>D20*0.15</f>
        <v>68.849999999999994</v>
      </c>
      <c r="F20" s="9">
        <f>D20+E20</f>
        <v>527.85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8">
      <c r="A21" s="1"/>
      <c r="B21" s="1"/>
      <c r="C21" s="1"/>
      <c r="D21" s="1"/>
      <c r="E21" s="6" t="s">
        <v>18</v>
      </c>
      <c r="F21" s="6">
        <f>F17+F18+F19+F20</f>
        <v>2204.8000000000002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8">
      <c r="A22" s="10"/>
      <c r="B22" s="10"/>
      <c r="C22" s="10"/>
      <c r="D22" s="10"/>
      <c r="E22" s="10"/>
      <c r="F22" s="10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18">
      <c r="A23" s="10"/>
      <c r="B23" s="10"/>
      <c r="C23" s="10"/>
      <c r="D23" s="10"/>
      <c r="E23" s="10"/>
      <c r="F23" s="1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18">
      <c r="A24" s="4" t="s">
        <v>28</v>
      </c>
      <c r="B24" s="4"/>
      <c r="C24" s="1"/>
      <c r="D24" s="1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18">
      <c r="A25" s="1"/>
      <c r="B25" s="1"/>
      <c r="C25" s="1"/>
      <c r="D25" s="11"/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18">
      <c r="A26" s="5" t="s">
        <v>1</v>
      </c>
      <c r="B26" s="5" t="s">
        <v>2</v>
      </c>
      <c r="C26" s="5" t="s">
        <v>3</v>
      </c>
      <c r="D26" s="5" t="s">
        <v>4</v>
      </c>
      <c r="E26" s="6" t="s">
        <v>5</v>
      </c>
      <c r="F26" s="6" t="s">
        <v>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18">
      <c r="A27" s="7" t="s">
        <v>29</v>
      </c>
      <c r="B27" s="8" t="s">
        <v>30</v>
      </c>
      <c r="C27" s="8" t="s">
        <v>24</v>
      </c>
      <c r="D27" s="8">
        <v>564</v>
      </c>
      <c r="E27" s="9">
        <f>D27*0</f>
        <v>0</v>
      </c>
      <c r="F27" s="9">
        <f>D27+E27</f>
        <v>564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18">
      <c r="A28" s="7" t="s">
        <v>31</v>
      </c>
      <c r="B28" s="8" t="s">
        <v>32</v>
      </c>
      <c r="C28" s="8" t="s">
        <v>11</v>
      </c>
      <c r="D28" s="8">
        <v>212</v>
      </c>
      <c r="E28" s="9">
        <f>D28*0.25</f>
        <v>53</v>
      </c>
      <c r="F28" s="9">
        <f>D28+E28</f>
        <v>265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18">
      <c r="A29" s="8" t="s">
        <v>33</v>
      </c>
      <c r="B29" s="8" t="s">
        <v>34</v>
      </c>
      <c r="C29" s="8" t="s">
        <v>11</v>
      </c>
      <c r="D29" s="8">
        <v>412</v>
      </c>
      <c r="E29" s="9">
        <f>D29*0.25</f>
        <v>103</v>
      </c>
      <c r="F29" s="9">
        <f>D29+E29</f>
        <v>515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18">
      <c r="A30" s="8" t="s">
        <v>35</v>
      </c>
      <c r="B30" s="8" t="s">
        <v>36</v>
      </c>
      <c r="C30" s="8" t="s">
        <v>11</v>
      </c>
      <c r="D30" s="8">
        <v>240</v>
      </c>
      <c r="E30" s="9">
        <f>D30*0.25</f>
        <v>60</v>
      </c>
      <c r="F30" s="9">
        <f>D30+E30</f>
        <v>300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18">
      <c r="A31" s="1"/>
      <c r="B31" s="1"/>
      <c r="C31" s="1"/>
      <c r="D31" s="1"/>
      <c r="E31" s="6" t="s">
        <v>18</v>
      </c>
      <c r="F31" s="6">
        <f>F27+F28+F29+F30</f>
        <v>1644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18">
      <c r="A32" s="1"/>
      <c r="B32" s="1"/>
      <c r="C32" s="1"/>
      <c r="D32" s="1"/>
      <c r="E32" s="2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18">
      <c r="A33" s="10"/>
      <c r="B33" s="10"/>
      <c r="C33" s="10"/>
      <c r="D33" s="10"/>
      <c r="E33" s="10"/>
      <c r="F33" s="1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18">
      <c r="A34" s="4" t="s">
        <v>37</v>
      </c>
      <c r="B34" s="4"/>
      <c r="C34" s="1"/>
      <c r="D34" s="1"/>
      <c r="E34" s="2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18">
      <c r="A35" s="1"/>
      <c r="B35" s="1"/>
      <c r="C35" s="1"/>
      <c r="D35" s="1"/>
      <c r="E35" s="2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18">
      <c r="A36" s="5" t="s">
        <v>1</v>
      </c>
      <c r="B36" s="5" t="s">
        <v>2</v>
      </c>
      <c r="C36" s="5" t="s">
        <v>3</v>
      </c>
      <c r="D36" s="5" t="s">
        <v>4</v>
      </c>
      <c r="E36" s="6" t="s">
        <v>5</v>
      </c>
      <c r="F36" s="6" t="s">
        <v>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18">
      <c r="A37" s="7" t="s">
        <v>38</v>
      </c>
      <c r="B37" s="8" t="s">
        <v>39</v>
      </c>
      <c r="C37" s="8" t="s">
        <v>40</v>
      </c>
      <c r="D37" s="8">
        <v>400</v>
      </c>
      <c r="E37" s="9">
        <f>D37*0.1</f>
        <v>40</v>
      </c>
      <c r="F37" s="9">
        <f>D37+E37</f>
        <v>440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18">
      <c r="A38" s="7" t="s">
        <v>38</v>
      </c>
      <c r="B38" s="8" t="s">
        <v>41</v>
      </c>
      <c r="C38" s="8" t="s">
        <v>17</v>
      </c>
      <c r="D38" s="8">
        <v>442</v>
      </c>
      <c r="E38" s="9">
        <f>D38*0.15</f>
        <v>66.3</v>
      </c>
      <c r="F38" s="9">
        <f>D38+E38</f>
        <v>508.3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18">
      <c r="A39" s="8" t="s">
        <v>42</v>
      </c>
      <c r="B39" s="8" t="s">
        <v>43</v>
      </c>
      <c r="C39" s="8" t="s">
        <v>24</v>
      </c>
      <c r="D39" s="8">
        <v>519</v>
      </c>
      <c r="E39" s="9">
        <f>D39*0</f>
        <v>0</v>
      </c>
      <c r="F39" s="9">
        <f>D39+E39</f>
        <v>519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18">
      <c r="A40" s="8" t="s">
        <v>44</v>
      </c>
      <c r="B40" s="8" t="s">
        <v>45</v>
      </c>
      <c r="C40" s="8" t="s">
        <v>11</v>
      </c>
      <c r="D40" s="8">
        <v>397</v>
      </c>
      <c r="E40" s="9">
        <f>D40*0.25</f>
        <v>99.25</v>
      </c>
      <c r="F40" s="9">
        <f>D40+E40</f>
        <v>496.25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18">
      <c r="A41" s="1"/>
      <c r="B41" s="1"/>
      <c r="C41" s="1"/>
      <c r="D41" s="1"/>
      <c r="E41" s="6" t="s">
        <v>18</v>
      </c>
      <c r="F41" s="6">
        <f>F37+F38+F39+F40-1</f>
        <v>1962.55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18">
      <c r="A42" s="1"/>
      <c r="B42" s="1"/>
      <c r="C42" s="1"/>
      <c r="D42" s="1"/>
      <c r="E42" s="12"/>
      <c r="F42" s="1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18">
      <c r="A43" s="1"/>
      <c r="B43" s="1"/>
      <c r="C43" s="1"/>
      <c r="D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18">
      <c r="A44" s="4" t="s">
        <v>46</v>
      </c>
      <c r="B44" s="4"/>
      <c r="C44" s="1"/>
      <c r="D44" s="1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18">
      <c r="A45" s="1"/>
      <c r="B45" s="1"/>
      <c r="C45" s="1"/>
      <c r="D45" s="1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18">
      <c r="A46" s="5" t="s">
        <v>1</v>
      </c>
      <c r="B46" s="5" t="s">
        <v>2</v>
      </c>
      <c r="C46" s="5" t="s">
        <v>3</v>
      </c>
      <c r="D46" s="5" t="s">
        <v>4</v>
      </c>
      <c r="E46" s="6" t="s">
        <v>5</v>
      </c>
      <c r="F46" s="6" t="s">
        <v>6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18">
      <c r="A47" s="7" t="s">
        <v>47</v>
      </c>
      <c r="B47" s="8" t="s">
        <v>48</v>
      </c>
      <c r="C47" s="8" t="s">
        <v>24</v>
      </c>
      <c r="D47" s="8">
        <v>341</v>
      </c>
      <c r="E47" s="9">
        <f>D47*0</f>
        <v>0</v>
      </c>
      <c r="F47" s="9">
        <f>D47+E47</f>
        <v>341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18">
      <c r="A48" s="7" t="s">
        <v>49</v>
      </c>
      <c r="B48" s="8" t="s">
        <v>50</v>
      </c>
      <c r="C48" s="8" t="s">
        <v>9</v>
      </c>
      <c r="D48" s="8">
        <v>514</v>
      </c>
      <c r="E48" s="9">
        <f>D48*-0.05</f>
        <v>-25.700000000000003</v>
      </c>
      <c r="F48" s="9">
        <f>D48+E48</f>
        <v>488.3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18">
      <c r="A49" s="8" t="s">
        <v>49</v>
      </c>
      <c r="B49" s="8" t="s">
        <v>51</v>
      </c>
      <c r="C49" s="8" t="s">
        <v>11</v>
      </c>
      <c r="D49" s="8">
        <v>222</v>
      </c>
      <c r="E49" s="9">
        <f>D49*0.25</f>
        <v>55.5</v>
      </c>
      <c r="F49" s="9">
        <f>D49+E49</f>
        <v>277.5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18">
      <c r="A50" s="8" t="s">
        <v>44</v>
      </c>
      <c r="B50" s="8" t="s">
        <v>52</v>
      </c>
      <c r="C50" s="8" t="s">
        <v>40</v>
      </c>
      <c r="D50" s="8">
        <v>343</v>
      </c>
      <c r="E50" s="9">
        <f>D50*0.1</f>
        <v>34.300000000000004</v>
      </c>
      <c r="F50" s="9">
        <f>D50+E50</f>
        <v>377.3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18">
      <c r="A51" s="1"/>
      <c r="B51" s="1"/>
      <c r="C51" s="1"/>
      <c r="D51" s="1"/>
      <c r="E51" s="6" t="s">
        <v>18</v>
      </c>
      <c r="F51" s="6">
        <f>F47+F48+F49+F50</f>
        <v>1484.1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18">
      <c r="A52" s="10"/>
      <c r="B52" s="10"/>
      <c r="C52" s="10"/>
      <c r="D52" s="10"/>
      <c r="E52" s="10"/>
      <c r="F52" s="10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18">
      <c r="A53" s="1"/>
      <c r="B53" s="1"/>
      <c r="C53" s="1"/>
      <c r="D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18">
      <c r="A54" s="4" t="s">
        <v>53</v>
      </c>
      <c r="B54" s="4"/>
      <c r="C54" s="1"/>
      <c r="D54" s="1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18">
      <c r="A55" s="1"/>
      <c r="B55" s="1"/>
      <c r="C55" s="1"/>
      <c r="D55" s="1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ht="18">
      <c r="A56" s="5" t="s">
        <v>1</v>
      </c>
      <c r="B56" s="5" t="s">
        <v>2</v>
      </c>
      <c r="C56" s="5" t="s">
        <v>3</v>
      </c>
      <c r="D56" s="5" t="s">
        <v>4</v>
      </c>
      <c r="E56" s="6" t="s">
        <v>5</v>
      </c>
      <c r="F56" s="6" t="s">
        <v>6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ht="18">
      <c r="A57" s="7" t="s">
        <v>42</v>
      </c>
      <c r="B57" s="8" t="s">
        <v>54</v>
      </c>
      <c r="C57" s="8" t="s">
        <v>14</v>
      </c>
      <c r="D57" s="8">
        <v>274</v>
      </c>
      <c r="E57" s="9">
        <f>D57*0.3</f>
        <v>82.2</v>
      </c>
      <c r="F57" s="9">
        <f>D57+E57</f>
        <v>356.2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ht="18">
      <c r="A58" s="7" t="s">
        <v>55</v>
      </c>
      <c r="B58" s="8" t="s">
        <v>56</v>
      </c>
      <c r="C58" s="8" t="s">
        <v>9</v>
      </c>
      <c r="D58" s="8">
        <v>497</v>
      </c>
      <c r="E58" s="9">
        <f>D58*-0.05</f>
        <v>-24.85</v>
      </c>
      <c r="F58" s="9">
        <f>D58+E58</f>
        <v>472.15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ht="18">
      <c r="A59" s="8" t="s">
        <v>57</v>
      </c>
      <c r="B59" s="8" t="s">
        <v>58</v>
      </c>
      <c r="C59" s="8" t="s">
        <v>9</v>
      </c>
      <c r="D59" s="8">
        <v>580</v>
      </c>
      <c r="E59" s="9">
        <f>D59*-0.05</f>
        <v>-29</v>
      </c>
      <c r="F59" s="9">
        <f>D59+E59</f>
        <v>551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ht="18">
      <c r="A60" s="8" t="s">
        <v>59</v>
      </c>
      <c r="B60" s="8" t="s">
        <v>60</v>
      </c>
      <c r="C60" s="8" t="s">
        <v>40</v>
      </c>
      <c r="D60" s="8">
        <v>390</v>
      </c>
      <c r="E60" s="9">
        <f>D60*0.1</f>
        <v>39</v>
      </c>
      <c r="F60" s="9">
        <f>D60+E60</f>
        <v>429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ht="18">
      <c r="A61" s="1"/>
      <c r="B61" s="1"/>
      <c r="C61" s="1"/>
      <c r="D61" s="1"/>
      <c r="E61" s="6" t="s">
        <v>18</v>
      </c>
      <c r="F61" s="6">
        <f>F57+F58+F59+F60</f>
        <v>1808.35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ht="18">
      <c r="A62" s="10"/>
      <c r="B62" s="10"/>
      <c r="C62" s="10"/>
      <c r="D62" s="10"/>
      <c r="E62" s="10"/>
      <c r="F62" s="10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18">
      <c r="A63" s="1"/>
      <c r="B63" s="1"/>
      <c r="C63" s="1"/>
      <c r="D63" s="1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18">
      <c r="A64" s="4" t="s">
        <v>61</v>
      </c>
      <c r="B64" s="4"/>
      <c r="C64" s="1"/>
      <c r="D64" s="1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ht="18">
      <c r="A65" s="1"/>
      <c r="B65" s="1"/>
      <c r="C65" s="1"/>
      <c r="D65" s="1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ht="18">
      <c r="A66" s="5" t="s">
        <v>1</v>
      </c>
      <c r="B66" s="5" t="s">
        <v>2</v>
      </c>
      <c r="C66" s="5" t="s">
        <v>3</v>
      </c>
      <c r="D66" s="5" t="s">
        <v>4</v>
      </c>
      <c r="E66" s="6" t="s">
        <v>5</v>
      </c>
      <c r="F66" s="6" t="s">
        <v>6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ht="18">
      <c r="A67" s="7" t="s">
        <v>62</v>
      </c>
      <c r="B67" s="8" t="s">
        <v>63</v>
      </c>
      <c r="C67" s="8" t="s">
        <v>40</v>
      </c>
      <c r="D67" s="8">
        <v>491</v>
      </c>
      <c r="E67" s="9">
        <f>D67*0.1</f>
        <v>49.1</v>
      </c>
      <c r="F67" s="9">
        <f>D67+E67</f>
        <v>540.1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 ht="18">
      <c r="A68" s="7" t="s">
        <v>64</v>
      </c>
      <c r="B68" s="8" t="s">
        <v>65</v>
      </c>
      <c r="C68" s="8" t="s">
        <v>66</v>
      </c>
      <c r="D68" s="8">
        <v>605</v>
      </c>
      <c r="E68" s="9">
        <f>D68*0.05</f>
        <v>30.25</v>
      </c>
      <c r="F68" s="9">
        <f>D68+E68</f>
        <v>635.25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 ht="18">
      <c r="A69" s="8" t="s">
        <v>67</v>
      </c>
      <c r="B69" s="8" t="s">
        <v>68</v>
      </c>
      <c r="C69" s="8" t="s">
        <v>24</v>
      </c>
      <c r="D69" s="8">
        <v>525</v>
      </c>
      <c r="E69" s="9">
        <f>D69*0</f>
        <v>0</v>
      </c>
      <c r="F69" s="9">
        <f>D69+E69</f>
        <v>525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 ht="18">
      <c r="A70" s="8" t="s">
        <v>69</v>
      </c>
      <c r="B70" s="8" t="s">
        <v>70</v>
      </c>
      <c r="C70" s="8" t="s">
        <v>24</v>
      </c>
      <c r="D70" s="8">
        <v>519</v>
      </c>
      <c r="E70" s="9">
        <f>D70*0</f>
        <v>0</v>
      </c>
      <c r="F70" s="9">
        <v>519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 ht="18">
      <c r="A71" s="8"/>
      <c r="B71" s="8"/>
      <c r="C71" s="8" t="s">
        <v>71</v>
      </c>
      <c r="D71" s="8"/>
      <c r="E71" s="9"/>
      <c r="F71" s="9">
        <v>156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 ht="18">
      <c r="A72" s="1"/>
      <c r="B72" s="1"/>
      <c r="C72" s="1"/>
      <c r="D72" s="1"/>
      <c r="E72" s="6" t="s">
        <v>18</v>
      </c>
      <c r="F72" s="6">
        <f>F67+F68+F69+F70-F71</f>
        <v>2063.35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 ht="18">
      <c r="A73" s="1"/>
      <c r="B73" s="1"/>
      <c r="C73" s="1"/>
      <c r="D73" s="1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 ht="18">
      <c r="A74" s="10"/>
      <c r="B74" s="10"/>
      <c r="C74" s="10"/>
      <c r="D74" s="10"/>
      <c r="E74" s="10"/>
      <c r="F74" s="1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 ht="18">
      <c r="A75" s="4" t="s">
        <v>72</v>
      </c>
      <c r="B75" s="4"/>
      <c r="C75" s="1"/>
      <c r="D75" s="1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 ht="18">
      <c r="A76" s="1"/>
      <c r="B76" s="1"/>
      <c r="C76" s="1"/>
      <c r="D76" s="1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 ht="18">
      <c r="A77" s="5" t="s">
        <v>1</v>
      </c>
      <c r="B77" s="5" t="s">
        <v>2</v>
      </c>
      <c r="C77" s="5" t="s">
        <v>3</v>
      </c>
      <c r="D77" s="5" t="s">
        <v>4</v>
      </c>
      <c r="E77" s="6" t="s">
        <v>5</v>
      </c>
      <c r="F77" s="6" t="s">
        <v>6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 ht="18">
      <c r="A78" s="7" t="s">
        <v>73</v>
      </c>
      <c r="B78" s="8" t="s">
        <v>74</v>
      </c>
      <c r="C78" s="8" t="s">
        <v>14</v>
      </c>
      <c r="D78" s="8">
        <v>296</v>
      </c>
      <c r="E78" s="9">
        <f>D78*0.3</f>
        <v>88.8</v>
      </c>
      <c r="F78" s="9">
        <f>D78+E78</f>
        <v>384.8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ht="18">
      <c r="A79" s="7" t="s">
        <v>75</v>
      </c>
      <c r="B79" s="8" t="s">
        <v>76</v>
      </c>
      <c r="C79" s="8" t="s">
        <v>66</v>
      </c>
      <c r="D79" s="8">
        <v>322</v>
      </c>
      <c r="E79" s="9">
        <f>D79*0.05</f>
        <v>16.100000000000001</v>
      </c>
      <c r="F79" s="9">
        <f>D79+E79</f>
        <v>338.1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 ht="18">
      <c r="A80" s="7" t="s">
        <v>77</v>
      </c>
      <c r="B80" s="8" t="s">
        <v>78</v>
      </c>
      <c r="C80" s="8" t="s">
        <v>9</v>
      </c>
      <c r="D80" s="8">
        <v>582</v>
      </c>
      <c r="E80" s="9">
        <f>D80*-0.05</f>
        <v>-29.1</v>
      </c>
      <c r="F80" s="9">
        <f>D80+E80</f>
        <v>552.9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 ht="18">
      <c r="A81" s="8" t="s">
        <v>79</v>
      </c>
      <c r="B81" s="8" t="s">
        <v>80</v>
      </c>
      <c r="C81" s="8" t="s">
        <v>40</v>
      </c>
      <c r="D81" s="8">
        <v>535</v>
      </c>
      <c r="E81" s="9">
        <f>D81*0.1</f>
        <v>53.5</v>
      </c>
      <c r="F81" s="9">
        <f>D81+E81</f>
        <v>588.5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 ht="18">
      <c r="A82" s="1"/>
      <c r="B82" s="1"/>
      <c r="C82" s="1"/>
      <c r="D82" s="1"/>
      <c r="E82" s="6" t="s">
        <v>18</v>
      </c>
      <c r="F82" s="6">
        <f>F78+F79+F80+F81+1</f>
        <v>1865.3000000000002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 ht="18">
      <c r="A83" s="13"/>
      <c r="B83" s="13"/>
      <c r="C83" s="13"/>
      <c r="D83" s="13"/>
      <c r="E83" s="12"/>
      <c r="F83" s="1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6" ht="18">
      <c r="A84" s="10"/>
      <c r="B84" s="10"/>
      <c r="C84" s="10"/>
      <c r="D84" s="10"/>
      <c r="E84" s="10"/>
      <c r="F84" s="10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6" ht="18">
      <c r="A85" s="4" t="s">
        <v>81</v>
      </c>
      <c r="B85" s="4"/>
      <c r="C85" s="1"/>
      <c r="D85" s="1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</row>
    <row r="86" spans="1:256" ht="18">
      <c r="A86" s="1"/>
      <c r="B86" s="1"/>
      <c r="C86" s="1"/>
      <c r="D86" s="1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</row>
    <row r="87" spans="1:256" ht="18">
      <c r="A87" s="5" t="s">
        <v>1</v>
      </c>
      <c r="B87" s="5" t="s">
        <v>2</v>
      </c>
      <c r="C87" s="5" t="s">
        <v>3</v>
      </c>
      <c r="D87" s="5" t="s">
        <v>4</v>
      </c>
      <c r="E87" s="6" t="s">
        <v>5</v>
      </c>
      <c r="F87" s="6" t="s">
        <v>6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 ht="18">
      <c r="A88" s="8" t="s">
        <v>82</v>
      </c>
      <c r="B88" s="8" t="s">
        <v>83</v>
      </c>
      <c r="C88" s="8" t="s">
        <v>11</v>
      </c>
      <c r="D88" s="8">
        <v>443</v>
      </c>
      <c r="E88" s="9">
        <f>D88*0.25</f>
        <v>110.75</v>
      </c>
      <c r="F88" s="9">
        <f>D88+E88</f>
        <v>553.75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89" spans="1:256" ht="18">
      <c r="A89" s="7" t="s">
        <v>84</v>
      </c>
      <c r="B89" s="8" t="s">
        <v>85</v>
      </c>
      <c r="C89" s="8" t="s">
        <v>40</v>
      </c>
      <c r="D89" s="8">
        <v>519</v>
      </c>
      <c r="E89" s="9">
        <f>D89*0.1</f>
        <v>51.900000000000006</v>
      </c>
      <c r="F89" s="9">
        <f>D89+E89</f>
        <v>570.9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0" spans="1:256" ht="18">
      <c r="A90" s="7" t="s">
        <v>86</v>
      </c>
      <c r="B90" s="8" t="s">
        <v>87</v>
      </c>
      <c r="C90" s="8" t="s">
        <v>17</v>
      </c>
      <c r="D90" s="8">
        <v>520</v>
      </c>
      <c r="E90" s="9">
        <f>D90*0.15</f>
        <v>78</v>
      </c>
      <c r="F90" s="9">
        <f>D90+E90</f>
        <v>598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 ht="18">
      <c r="A91" s="8" t="s">
        <v>82</v>
      </c>
      <c r="B91" s="8" t="s">
        <v>88</v>
      </c>
      <c r="C91" s="8" t="s">
        <v>17</v>
      </c>
      <c r="D91" s="8">
        <v>472</v>
      </c>
      <c r="E91" s="9">
        <f>D91*0.15</f>
        <v>70.8</v>
      </c>
      <c r="F91" s="9">
        <f>D91+E91</f>
        <v>542.79999999999995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</row>
    <row r="92" spans="1:256" ht="18">
      <c r="A92" s="1"/>
      <c r="B92" s="1"/>
      <c r="C92" s="1"/>
      <c r="D92" s="1"/>
      <c r="E92" s="6" t="s">
        <v>18</v>
      </c>
      <c r="F92" s="6">
        <f>F88+F89+F90+F91+1</f>
        <v>2266.4499999999998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spans="1:256" ht="18">
      <c r="A93" s="1"/>
      <c r="B93" s="1"/>
      <c r="C93" s="1"/>
      <c r="D93" s="1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</row>
    <row r="94" spans="1:256" ht="18">
      <c r="A94" s="10"/>
      <c r="B94" s="10"/>
      <c r="C94" s="10"/>
      <c r="D94" s="10"/>
      <c r="E94" s="10"/>
      <c r="F94" s="1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  <row r="95" spans="1:256" ht="18">
      <c r="A95" s="4" t="s">
        <v>89</v>
      </c>
      <c r="B95" s="4"/>
      <c r="C95" s="1"/>
      <c r="D95" s="1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spans="1:256" ht="18">
      <c r="A96" s="1"/>
      <c r="B96" s="1"/>
      <c r="C96" s="1"/>
      <c r="D96" s="1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</row>
    <row r="97" spans="1:256" ht="18">
      <c r="A97" s="5" t="s">
        <v>1</v>
      </c>
      <c r="B97" s="5" t="s">
        <v>2</v>
      </c>
      <c r="C97" s="5" t="s">
        <v>3</v>
      </c>
      <c r="D97" s="5" t="s">
        <v>4</v>
      </c>
      <c r="E97" s="6" t="s">
        <v>5</v>
      </c>
      <c r="F97" s="6" t="s">
        <v>6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 ht="18">
      <c r="A98" s="8" t="s">
        <v>90</v>
      </c>
      <c r="B98" s="8" t="s">
        <v>16</v>
      </c>
      <c r="C98" s="8" t="s">
        <v>17</v>
      </c>
      <c r="D98" s="8">
        <v>502</v>
      </c>
      <c r="E98" s="9">
        <f>D98*0.15</f>
        <v>75.3</v>
      </c>
      <c r="F98" s="9">
        <f>D98+E98</f>
        <v>577.29999999999995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</row>
    <row r="99" spans="1:256" ht="18">
      <c r="A99" s="7" t="s">
        <v>90</v>
      </c>
      <c r="B99" s="8" t="s">
        <v>91</v>
      </c>
      <c r="C99" s="8" t="s">
        <v>40</v>
      </c>
      <c r="D99" s="8">
        <v>394</v>
      </c>
      <c r="E99" s="9">
        <f>D99*0.1</f>
        <v>39.400000000000006</v>
      </c>
      <c r="F99" s="9">
        <f>D99+E99</f>
        <v>433.4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</row>
    <row r="100" spans="1:256" ht="18">
      <c r="A100" s="7" t="s">
        <v>92</v>
      </c>
      <c r="B100" s="8" t="s">
        <v>93</v>
      </c>
      <c r="C100" s="8" t="s">
        <v>17</v>
      </c>
      <c r="D100" s="8">
        <v>307</v>
      </c>
      <c r="E100" s="9">
        <f>D100*0.15</f>
        <v>46.05</v>
      </c>
      <c r="F100" s="9">
        <f>D100+E100</f>
        <v>353.05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</row>
    <row r="101" spans="1:256" ht="18">
      <c r="A101" s="8" t="s">
        <v>94</v>
      </c>
      <c r="B101" s="8" t="s">
        <v>95</v>
      </c>
      <c r="C101" s="8" t="s">
        <v>11</v>
      </c>
      <c r="D101" s="8">
        <v>398</v>
      </c>
      <c r="E101" s="9">
        <f>D101*0.25</f>
        <v>99.5</v>
      </c>
      <c r="F101" s="9">
        <f>D101+E101</f>
        <v>497.5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</row>
    <row r="102" spans="1:256" ht="18">
      <c r="A102" s="1"/>
      <c r="B102" s="1"/>
      <c r="C102" s="1"/>
      <c r="D102" s="1"/>
      <c r="E102" s="6" t="s">
        <v>18</v>
      </c>
      <c r="F102" s="6">
        <f>F98+F99+F100+F101</f>
        <v>1861.25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</row>
    <row r="103" spans="1:256" ht="18">
      <c r="A103" s="13"/>
      <c r="B103" s="13"/>
      <c r="C103" s="13"/>
      <c r="D103" s="13"/>
      <c r="E103" s="12"/>
      <c r="F103" s="1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</row>
    <row r="104" spans="1:256" ht="18">
      <c r="A104" s="1"/>
      <c r="B104" s="1"/>
      <c r="C104" s="1"/>
      <c r="D104" s="1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</row>
    <row r="105" spans="1:256" ht="18">
      <c r="A105" s="4" t="s">
        <v>96</v>
      </c>
      <c r="B105" s="4"/>
      <c r="C105" s="1"/>
      <c r="D105" s="1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 ht="18">
      <c r="A106" s="1"/>
      <c r="B106" s="1"/>
      <c r="C106" s="1"/>
      <c r="D106" s="1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</row>
    <row r="107" spans="1:256" ht="18">
      <c r="A107" s="5" t="s">
        <v>1</v>
      </c>
      <c r="B107" s="5" t="s">
        <v>2</v>
      </c>
      <c r="C107" s="5" t="s">
        <v>3</v>
      </c>
      <c r="D107" s="5" t="s">
        <v>4</v>
      </c>
      <c r="E107" s="6" t="s">
        <v>5</v>
      </c>
      <c r="F107" s="6" t="s">
        <v>6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</row>
    <row r="108" spans="1:256" ht="18">
      <c r="A108" s="8" t="s">
        <v>97</v>
      </c>
      <c r="B108" s="8" t="s">
        <v>21</v>
      </c>
      <c r="C108" s="8" t="s">
        <v>11</v>
      </c>
      <c r="D108" s="8">
        <v>401</v>
      </c>
      <c r="E108" s="9">
        <f>D108*0.25</f>
        <v>100.25</v>
      </c>
      <c r="F108" s="9">
        <f>D108+E108</f>
        <v>501.25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</row>
    <row r="109" spans="1:256" ht="18">
      <c r="A109" s="7" t="s">
        <v>98</v>
      </c>
      <c r="B109" s="8" t="s">
        <v>99</v>
      </c>
      <c r="C109" s="8" t="s">
        <v>40</v>
      </c>
      <c r="D109" s="8">
        <v>510</v>
      </c>
      <c r="E109" s="9">
        <f>D109*0.1</f>
        <v>51</v>
      </c>
      <c r="F109" s="9">
        <f>D109+E109</f>
        <v>561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</row>
    <row r="110" spans="1:256" ht="18">
      <c r="A110" s="7" t="s">
        <v>98</v>
      </c>
      <c r="B110" s="8" t="s">
        <v>100</v>
      </c>
      <c r="C110" s="8" t="s">
        <v>17</v>
      </c>
      <c r="D110" s="8">
        <v>403</v>
      </c>
      <c r="E110" s="9">
        <f>D110*0.15</f>
        <v>60.449999999999996</v>
      </c>
      <c r="F110" s="9">
        <f>D110+E110</f>
        <v>463.45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</row>
    <row r="111" spans="1:256" ht="18">
      <c r="A111" s="8" t="s">
        <v>101</v>
      </c>
      <c r="B111" s="8" t="s">
        <v>102</v>
      </c>
      <c r="C111" s="8" t="s">
        <v>9</v>
      </c>
      <c r="D111" s="8">
        <v>453</v>
      </c>
      <c r="E111" s="9">
        <f>D111*-0.05</f>
        <v>-22.650000000000002</v>
      </c>
      <c r="F111" s="9">
        <f>D111+E111</f>
        <v>430.35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</row>
    <row r="112" spans="1:256" ht="18">
      <c r="A112" s="1"/>
      <c r="B112" s="1"/>
      <c r="C112" s="1"/>
      <c r="D112" s="1"/>
      <c r="E112" s="6" t="s">
        <v>18</v>
      </c>
      <c r="F112" s="6">
        <f>F108+F109+F110+F111-1</f>
        <v>1955.0500000000002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</row>
    <row r="113" spans="1:256" ht="18">
      <c r="A113" s="1"/>
      <c r="B113" s="1"/>
      <c r="C113" s="1"/>
      <c r="D113" s="1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</row>
    <row r="114" spans="1:256" ht="18">
      <c r="A114" s="1"/>
      <c r="B114" s="1"/>
      <c r="C114" s="1"/>
      <c r="D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</row>
    <row r="115" spans="1:256" ht="18">
      <c r="A115" s="4" t="s">
        <v>103</v>
      </c>
      <c r="B115" s="4"/>
      <c r="C115" s="1"/>
      <c r="D115" s="1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</row>
    <row r="116" spans="1:256" ht="18">
      <c r="A116" s="1"/>
      <c r="B116" s="1"/>
      <c r="C116" s="1"/>
      <c r="D116" s="1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 ht="18">
      <c r="A117" s="5" t="s">
        <v>1</v>
      </c>
      <c r="B117" s="5" t="s">
        <v>2</v>
      </c>
      <c r="C117" s="5" t="s">
        <v>3</v>
      </c>
      <c r="D117" s="5" t="s">
        <v>4</v>
      </c>
      <c r="E117" s="6" t="s">
        <v>5</v>
      </c>
      <c r="F117" s="6" t="s">
        <v>6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</row>
    <row r="118" spans="1:256" ht="18">
      <c r="A118" s="7" t="s">
        <v>104</v>
      </c>
      <c r="B118" s="8" t="s">
        <v>105</v>
      </c>
      <c r="C118" s="8" t="s">
        <v>17</v>
      </c>
      <c r="D118" s="8">
        <v>481</v>
      </c>
      <c r="E118" s="9">
        <f>D118*0.15</f>
        <v>72.149999999999991</v>
      </c>
      <c r="F118" s="9">
        <f>D118+E118</f>
        <v>553.15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</row>
    <row r="119" spans="1:256" ht="18">
      <c r="A119" s="7" t="s">
        <v>106</v>
      </c>
      <c r="B119" s="8" t="s">
        <v>107</v>
      </c>
      <c r="C119" s="8" t="s">
        <v>11</v>
      </c>
      <c r="D119" s="8">
        <v>198</v>
      </c>
      <c r="E119" s="9">
        <f>D119*0.25</f>
        <v>49.5</v>
      </c>
      <c r="F119" s="9">
        <f>D119+E119</f>
        <v>247.5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</row>
    <row r="120" spans="1:256" ht="18">
      <c r="A120" s="8" t="s">
        <v>104</v>
      </c>
      <c r="B120" s="8" t="s">
        <v>108</v>
      </c>
      <c r="C120" s="8" t="s">
        <v>109</v>
      </c>
      <c r="D120" s="8">
        <v>581</v>
      </c>
      <c r="E120" s="9">
        <f>D120*-0.1</f>
        <v>-58.1</v>
      </c>
      <c r="F120" s="9">
        <f>D120+E120</f>
        <v>522.9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 ht="18">
      <c r="A121" s="8" t="s">
        <v>106</v>
      </c>
      <c r="B121" s="8" t="s">
        <v>100</v>
      </c>
      <c r="C121" s="8" t="s">
        <v>14</v>
      </c>
      <c r="D121" s="8">
        <v>272</v>
      </c>
      <c r="E121" s="9">
        <f>D121*0.3</f>
        <v>81.599999999999994</v>
      </c>
      <c r="F121" s="9">
        <f>D121+E121</f>
        <v>353.6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 ht="18">
      <c r="A122" s="1"/>
      <c r="B122" s="1"/>
      <c r="C122" s="1"/>
      <c r="D122" s="1"/>
      <c r="E122" s="6" t="s">
        <v>18</v>
      </c>
      <c r="F122" s="6">
        <f>F118+F119+F120+F121+1</f>
        <v>1678.15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 ht="18">
      <c r="A123" s="10"/>
      <c r="B123" s="10"/>
      <c r="C123" s="10"/>
      <c r="D123" s="10"/>
      <c r="E123" s="10"/>
      <c r="F123" s="10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 ht="18">
      <c r="A124" s="10"/>
      <c r="B124" s="10"/>
      <c r="C124" s="10"/>
      <c r="D124" s="10"/>
      <c r="E124" s="10"/>
      <c r="F124" s="10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 ht="18">
      <c r="A125" s="14" t="s">
        <v>110</v>
      </c>
      <c r="B125" s="1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 ht="18">
      <c r="A126" s="10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</row>
    <row r="127" spans="1:256" ht="18">
      <c r="A127" s="7" t="s">
        <v>111</v>
      </c>
      <c r="B127" s="8" t="s">
        <v>112</v>
      </c>
      <c r="C127" s="8" t="s">
        <v>17</v>
      </c>
      <c r="D127" s="8">
        <v>529</v>
      </c>
      <c r="E127" s="9">
        <f>D127*0.15</f>
        <v>79.349999999999994</v>
      </c>
      <c r="F127" s="9">
        <f>D127+E127</f>
        <v>608.35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</row>
    <row r="128" spans="1:256" ht="18">
      <c r="A128" s="7" t="s">
        <v>113</v>
      </c>
      <c r="B128" s="8" t="s">
        <v>114</v>
      </c>
      <c r="C128" s="8" t="s">
        <v>9</v>
      </c>
      <c r="D128" s="8">
        <v>550</v>
      </c>
      <c r="E128" s="9">
        <f>D128*-0.05</f>
        <v>-27.5</v>
      </c>
      <c r="F128" s="9">
        <f>D128+E128</f>
        <v>522.5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</row>
    <row r="129" spans="1:256" ht="18">
      <c r="A129" s="8" t="s">
        <v>115</v>
      </c>
      <c r="B129" s="8" t="s">
        <v>116</v>
      </c>
      <c r="C129" s="8" t="s">
        <v>109</v>
      </c>
      <c r="D129" s="8">
        <v>450</v>
      </c>
      <c r="E129" s="9">
        <f>D129*-0.1</f>
        <v>-45</v>
      </c>
      <c r="F129" s="9">
        <f>D129+E129</f>
        <v>405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</row>
    <row r="130" spans="1:256" ht="18">
      <c r="A130" s="8" t="s">
        <v>117</v>
      </c>
      <c r="B130" s="8" t="s">
        <v>51</v>
      </c>
      <c r="C130" s="8" t="s">
        <v>11</v>
      </c>
      <c r="D130" s="8">
        <v>330</v>
      </c>
      <c r="E130" s="9">
        <f>D130*0.25</f>
        <v>82.5</v>
      </c>
      <c r="F130" s="9">
        <f>D130+E130</f>
        <v>412.5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</row>
    <row r="131" spans="1:256" ht="18">
      <c r="A131" s="1"/>
      <c r="B131" s="1"/>
      <c r="C131" s="1"/>
      <c r="D131" s="1"/>
      <c r="E131" s="6" t="s">
        <v>18</v>
      </c>
      <c r="F131" s="6">
        <f>F127+F128+F129+F130</f>
        <v>1948.35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</row>
    <row r="132" spans="1:256" ht="18">
      <c r="A132" s="1"/>
      <c r="B132" s="1"/>
      <c r="C132" s="1"/>
      <c r="D132" s="1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</row>
    <row r="133" spans="1:256" ht="18">
      <c r="A133" s="1"/>
      <c r="B133" s="1"/>
      <c r="C133" s="1"/>
      <c r="D133" s="1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</row>
    <row r="134" spans="1:256" ht="18">
      <c r="A134" s="4" t="s">
        <v>118</v>
      </c>
      <c r="B134" s="4"/>
      <c r="C134" s="1"/>
      <c r="D134" s="1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</row>
    <row r="135" spans="1:256" ht="18">
      <c r="A135" s="1"/>
      <c r="B135" s="1"/>
      <c r="C135" s="1"/>
      <c r="D135" s="1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</row>
    <row r="136" spans="1:256" ht="18">
      <c r="A136" s="5" t="s">
        <v>1</v>
      </c>
      <c r="B136" s="5" t="s">
        <v>2</v>
      </c>
      <c r="C136" s="5" t="s">
        <v>3</v>
      </c>
      <c r="D136" s="5" t="s">
        <v>4</v>
      </c>
      <c r="E136" s="6" t="s">
        <v>5</v>
      </c>
      <c r="F136" s="6" t="s">
        <v>6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</row>
    <row r="137" spans="1:256" ht="18">
      <c r="A137" s="7" t="s">
        <v>119</v>
      </c>
      <c r="B137" s="8" t="s">
        <v>34</v>
      </c>
      <c r="C137" s="8" t="s">
        <v>24</v>
      </c>
      <c r="D137" s="8">
        <v>532</v>
      </c>
      <c r="E137" s="9">
        <f>D137*0</f>
        <v>0</v>
      </c>
      <c r="F137" s="9">
        <f>D137+E137</f>
        <v>532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</row>
    <row r="138" spans="1:256" ht="18">
      <c r="A138" s="7" t="s">
        <v>120</v>
      </c>
      <c r="B138" s="8" t="s">
        <v>121</v>
      </c>
      <c r="C138" s="8" t="s">
        <v>17</v>
      </c>
      <c r="D138" s="8">
        <v>372</v>
      </c>
      <c r="E138" s="9">
        <f>D138*0.15</f>
        <v>55.8</v>
      </c>
      <c r="F138" s="9">
        <f>D138+E138</f>
        <v>427.8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</row>
    <row r="139" spans="1:256" ht="18">
      <c r="A139" s="8" t="s">
        <v>122</v>
      </c>
      <c r="B139" s="8" t="s">
        <v>123</v>
      </c>
      <c r="C139" s="8" t="s">
        <v>24</v>
      </c>
      <c r="D139" s="8">
        <v>531</v>
      </c>
      <c r="E139" s="9">
        <f>D139*0</f>
        <v>0</v>
      </c>
      <c r="F139" s="9">
        <f>D139+E139</f>
        <v>531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</row>
    <row r="140" spans="1:256" ht="18">
      <c r="A140" s="8" t="s">
        <v>124</v>
      </c>
      <c r="B140" s="8" t="s">
        <v>125</v>
      </c>
      <c r="C140" s="8" t="s">
        <v>11</v>
      </c>
      <c r="D140" s="8">
        <v>281</v>
      </c>
      <c r="E140" s="9">
        <f>D140*0.25</f>
        <v>70.25</v>
      </c>
      <c r="F140" s="9">
        <f>D140+E140</f>
        <v>351.25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</row>
    <row r="141" spans="1:256" ht="18">
      <c r="A141" s="1"/>
      <c r="B141" s="1"/>
      <c r="C141" s="1"/>
      <c r="D141" s="1"/>
      <c r="E141" s="6" t="s">
        <v>18</v>
      </c>
      <c r="F141" s="6">
        <f>F137+F138+F139+F140</f>
        <v>1842.05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</row>
    <row r="142" spans="1:256" ht="18">
      <c r="A142" s="1"/>
      <c r="B142" s="1"/>
      <c r="C142" s="1"/>
      <c r="D142" s="1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</row>
    <row r="143" spans="1:256" ht="18">
      <c r="A143" s="1"/>
      <c r="B143" s="1"/>
      <c r="C143" s="1"/>
      <c r="D143" s="1"/>
      <c r="E143" s="2"/>
      <c r="F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</row>
    <row r="144" spans="1:256" ht="18">
      <c r="A144" s="4" t="s">
        <v>126</v>
      </c>
      <c r="B144" s="4"/>
      <c r="C144" s="1"/>
      <c r="D144" s="1"/>
      <c r="E144" s="2"/>
      <c r="F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</row>
    <row r="145" spans="1:256" ht="18">
      <c r="A145" s="1"/>
      <c r="B145" s="1"/>
      <c r="C145" s="1"/>
      <c r="D145" s="1"/>
      <c r="E145" s="2"/>
      <c r="F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</row>
    <row r="146" spans="1:256" ht="18">
      <c r="A146" s="5" t="s">
        <v>1</v>
      </c>
      <c r="B146" s="5" t="s">
        <v>2</v>
      </c>
      <c r="C146" s="5" t="s">
        <v>3</v>
      </c>
      <c r="D146" s="5" t="s">
        <v>4</v>
      </c>
      <c r="E146" s="6" t="s">
        <v>5</v>
      </c>
      <c r="F146" s="6" t="s">
        <v>6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</row>
    <row r="147" spans="1:256" ht="18">
      <c r="A147" s="7" t="s">
        <v>127</v>
      </c>
      <c r="B147" s="8" t="s">
        <v>128</v>
      </c>
      <c r="C147" s="8" t="s">
        <v>40</v>
      </c>
      <c r="D147" s="8">
        <v>472</v>
      </c>
      <c r="E147" s="9">
        <f>D147*0.1</f>
        <v>47.2</v>
      </c>
      <c r="F147" s="9">
        <f>D147+E147</f>
        <v>519.20000000000005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</row>
    <row r="148" spans="1:256" ht="18">
      <c r="A148" s="7" t="s">
        <v>129</v>
      </c>
      <c r="B148" s="8" t="s">
        <v>130</v>
      </c>
      <c r="C148" s="8" t="s">
        <v>24</v>
      </c>
      <c r="D148" s="8">
        <v>516</v>
      </c>
      <c r="E148" s="9">
        <f>D148*0</f>
        <v>0</v>
      </c>
      <c r="F148" s="9">
        <f>D148+E148</f>
        <v>516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</row>
    <row r="149" spans="1:256" ht="18">
      <c r="A149" s="8" t="s">
        <v>131</v>
      </c>
      <c r="B149" s="8" t="s">
        <v>108</v>
      </c>
      <c r="C149" s="8" t="s">
        <v>24</v>
      </c>
      <c r="D149" s="8">
        <v>561</v>
      </c>
      <c r="E149" s="9">
        <f>D149*0</f>
        <v>0</v>
      </c>
      <c r="F149" s="9">
        <f>D149+E149</f>
        <v>561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</row>
    <row r="150" spans="1:256" ht="18">
      <c r="A150" s="8" t="s">
        <v>132</v>
      </c>
      <c r="B150" s="8" t="s">
        <v>133</v>
      </c>
      <c r="C150" s="8" t="s">
        <v>24</v>
      </c>
      <c r="D150" s="8">
        <v>579</v>
      </c>
      <c r="E150" s="9">
        <f>D150*0</f>
        <v>0</v>
      </c>
      <c r="F150" s="9">
        <f>D150+E150</f>
        <v>579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</row>
    <row r="151" spans="1:256" ht="18">
      <c r="A151" s="8"/>
      <c r="B151" s="8"/>
      <c r="C151" s="8" t="s">
        <v>71</v>
      </c>
      <c r="D151" s="8"/>
      <c r="E151" s="9"/>
      <c r="F151" s="9">
        <v>155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  <c r="IV151" s="3"/>
    </row>
    <row r="152" spans="1:256" ht="18">
      <c r="A152" s="1"/>
      <c r="B152" s="1"/>
      <c r="C152" s="1"/>
      <c r="D152" s="1"/>
      <c r="E152" s="6" t="s">
        <v>18</v>
      </c>
      <c r="F152" s="6">
        <f>F147+F148+F149+F150-F151</f>
        <v>2020.1999999999998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</row>
    <row r="153" spans="1:256" ht="18">
      <c r="A153" s="1"/>
      <c r="B153" s="1"/>
      <c r="C153" s="1"/>
      <c r="D153" s="1"/>
      <c r="E153" s="2"/>
      <c r="F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  <c r="IV153" s="3"/>
    </row>
    <row r="154" spans="1:256" ht="18">
      <c r="A154" s="10"/>
      <c r="B154" s="10"/>
      <c r="C154" s="10"/>
      <c r="D154" s="10"/>
      <c r="E154" s="10"/>
      <c r="F154" s="10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  <c r="IV154" s="3"/>
    </row>
    <row r="155" spans="1:256" ht="18">
      <c r="A155" s="4" t="s">
        <v>134</v>
      </c>
      <c r="B155" s="4"/>
      <c r="C155" s="1"/>
      <c r="D155" s="1"/>
      <c r="E155" s="2"/>
      <c r="F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  <c r="IV155" s="3"/>
    </row>
    <row r="156" spans="1:256" ht="18">
      <c r="A156" s="1"/>
      <c r="B156" s="1"/>
      <c r="C156" s="1"/>
      <c r="D156" s="1"/>
      <c r="E156" s="2"/>
      <c r="F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  <c r="IV156" s="3"/>
    </row>
    <row r="157" spans="1:256" ht="18">
      <c r="A157" s="5" t="s">
        <v>1</v>
      </c>
      <c r="B157" s="5" t="s">
        <v>2</v>
      </c>
      <c r="C157" s="5" t="s">
        <v>3</v>
      </c>
      <c r="D157" s="5" t="s">
        <v>4</v>
      </c>
      <c r="E157" s="6" t="s">
        <v>5</v>
      </c>
      <c r="F157" s="6" t="s">
        <v>6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  <c r="IV157" s="3"/>
    </row>
    <row r="158" spans="1:256" ht="18">
      <c r="A158" s="7" t="s">
        <v>135</v>
      </c>
      <c r="B158" s="8" t="s">
        <v>136</v>
      </c>
      <c r="C158" s="8" t="s">
        <v>109</v>
      </c>
      <c r="D158" s="8">
        <v>572</v>
      </c>
      <c r="E158" s="9">
        <f>D158*-0.1</f>
        <v>-57.2</v>
      </c>
      <c r="F158" s="9">
        <f>D158+E158</f>
        <v>514.79999999999995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  <c r="IV158" s="3"/>
    </row>
    <row r="159" spans="1:256" ht="18">
      <c r="A159" s="7" t="s">
        <v>135</v>
      </c>
      <c r="B159" s="8" t="s">
        <v>137</v>
      </c>
      <c r="C159" s="8" t="s">
        <v>109</v>
      </c>
      <c r="D159" s="8">
        <v>541</v>
      </c>
      <c r="E159" s="9">
        <f>D159*-0.1</f>
        <v>-54.1</v>
      </c>
      <c r="F159" s="9">
        <f>D159+E159</f>
        <v>486.9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  <c r="IV159" s="3"/>
    </row>
    <row r="160" spans="1:256" ht="18">
      <c r="A160" s="7" t="s">
        <v>138</v>
      </c>
      <c r="B160" s="8" t="s">
        <v>139</v>
      </c>
      <c r="C160" s="8" t="s">
        <v>11</v>
      </c>
      <c r="D160" s="8">
        <v>246</v>
      </c>
      <c r="E160" s="9">
        <f>D160*0.25</f>
        <v>61.5</v>
      </c>
      <c r="F160" s="9">
        <f>D160+E160</f>
        <v>307.5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  <c r="IV160" s="3"/>
    </row>
    <row r="161" spans="1:256" ht="18">
      <c r="A161" s="8" t="s">
        <v>140</v>
      </c>
      <c r="B161" s="8" t="s">
        <v>141</v>
      </c>
      <c r="C161" s="8" t="s">
        <v>14</v>
      </c>
      <c r="D161" s="8">
        <v>325</v>
      </c>
      <c r="E161" s="9">
        <f>D161*0.3</f>
        <v>97.5</v>
      </c>
      <c r="F161" s="9">
        <f>D161+E161</f>
        <v>422.5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  <c r="IV161" s="3"/>
    </row>
    <row r="162" spans="1:256" ht="18">
      <c r="A162" s="1"/>
      <c r="B162" s="1"/>
      <c r="C162" s="1"/>
      <c r="D162" s="1"/>
      <c r="E162" s="6" t="s">
        <v>18</v>
      </c>
      <c r="F162" s="6">
        <f>F158+F159+F160+F161+1</f>
        <v>1732.6999999999998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  <c r="IV162" s="3"/>
    </row>
  </sheetData>
  <pageMargins left="0.39374999999999999" right="0" top="0.39374999999999999" bottom="0.39374999999999999" header="0.39374999999999999" footer="0.51180555555555496"/>
  <pageSetup paperSize="9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101" zoomScale="123" zoomScaleNormal="123" workbookViewId="0">
      <selection activeCell="A82" sqref="A82"/>
    </sheetView>
  </sheetViews>
  <sheetFormatPr baseColWidth="10" defaultColWidth="9.140625" defaultRowHeight="12.75"/>
  <cols>
    <col min="1" max="1" width="7.7109375" customWidth="1"/>
    <col min="2" max="2" width="30.5703125" customWidth="1"/>
    <col min="3" max="3" width="35.7109375" customWidth="1"/>
    <col min="4" max="4" width="10.140625" customWidth="1"/>
    <col min="5" max="5" width="7.7109375" customWidth="1"/>
    <col min="6" max="1025" width="11.5703125"/>
  </cols>
  <sheetData>
    <row r="1" spans="1:7" ht="18">
      <c r="A1" s="16"/>
      <c r="B1" s="10"/>
      <c r="C1" s="10"/>
      <c r="D1" s="10"/>
      <c r="E1" s="10"/>
      <c r="F1" s="10"/>
      <c r="G1" s="10"/>
    </row>
    <row r="2" spans="1:7" ht="18">
      <c r="A2" s="16"/>
      <c r="B2" s="10"/>
      <c r="C2" s="10"/>
      <c r="D2" s="10"/>
      <c r="E2" s="10"/>
      <c r="F2" s="10"/>
      <c r="G2" s="10"/>
    </row>
    <row r="3" spans="1:7" ht="18">
      <c r="A3" s="17" t="s">
        <v>142</v>
      </c>
      <c r="B3" s="1"/>
      <c r="C3" s="1"/>
      <c r="D3" s="1"/>
      <c r="E3" s="1"/>
      <c r="F3" s="10"/>
      <c r="G3" s="10"/>
    </row>
    <row r="4" spans="1:7" ht="20.25">
      <c r="A4" s="18"/>
      <c r="B4" s="19" t="s">
        <v>143</v>
      </c>
      <c r="C4" s="8"/>
      <c r="D4" s="8"/>
      <c r="E4" s="8"/>
      <c r="F4" s="10"/>
      <c r="G4" s="10"/>
    </row>
    <row r="5" spans="1:7" ht="18">
      <c r="D5" s="8"/>
      <c r="E5" s="8"/>
      <c r="F5" s="10"/>
      <c r="G5" s="10"/>
    </row>
    <row r="6" spans="1:7" ht="18">
      <c r="A6" s="18" t="s">
        <v>144</v>
      </c>
      <c r="B6" s="8" t="s">
        <v>145</v>
      </c>
      <c r="C6" s="8" t="s">
        <v>0</v>
      </c>
      <c r="D6" s="8">
        <v>375</v>
      </c>
      <c r="E6" s="8"/>
      <c r="F6" s="10"/>
      <c r="G6" s="10"/>
    </row>
    <row r="7" spans="1:7" ht="18">
      <c r="A7" s="18" t="s">
        <v>146</v>
      </c>
      <c r="B7" s="8" t="s">
        <v>147</v>
      </c>
      <c r="C7" s="8" t="s">
        <v>148</v>
      </c>
      <c r="D7" s="8">
        <v>325</v>
      </c>
      <c r="E7" s="8"/>
      <c r="F7" s="10"/>
      <c r="G7" s="10"/>
    </row>
    <row r="8" spans="1:7" ht="18">
      <c r="A8" s="18" t="s">
        <v>149</v>
      </c>
      <c r="B8" s="8" t="s">
        <v>150</v>
      </c>
      <c r="C8" s="8" t="s">
        <v>151</v>
      </c>
      <c r="D8" s="8">
        <v>296</v>
      </c>
      <c r="E8" s="8"/>
      <c r="F8" s="10"/>
      <c r="G8" s="10"/>
    </row>
    <row r="9" spans="1:7" ht="18">
      <c r="A9" s="18" t="s">
        <v>152</v>
      </c>
      <c r="B9" s="8" t="s">
        <v>153</v>
      </c>
      <c r="C9" s="8" t="s">
        <v>53</v>
      </c>
      <c r="D9" s="8">
        <v>274</v>
      </c>
      <c r="E9" s="8"/>
      <c r="F9" s="10"/>
      <c r="G9" s="10"/>
    </row>
    <row r="10" spans="1:7" ht="18">
      <c r="A10" s="18" t="s">
        <v>154</v>
      </c>
      <c r="B10" s="8" t="s">
        <v>155</v>
      </c>
      <c r="C10" s="8" t="s">
        <v>103</v>
      </c>
      <c r="D10" s="8">
        <v>272</v>
      </c>
      <c r="E10" s="8"/>
      <c r="F10" s="10"/>
      <c r="G10" s="10"/>
    </row>
    <row r="11" spans="1:7" ht="18">
      <c r="A11" s="17"/>
      <c r="B11" s="1"/>
      <c r="C11" s="1"/>
      <c r="D11" s="1"/>
      <c r="E11" s="1"/>
      <c r="F11" s="10"/>
      <c r="G11" s="10"/>
    </row>
    <row r="12" spans="1:7" ht="18">
      <c r="A12" s="17"/>
      <c r="B12" s="1"/>
      <c r="C12" s="1"/>
      <c r="D12" s="1"/>
      <c r="E12" s="1"/>
      <c r="F12" s="10"/>
      <c r="G12" s="10"/>
    </row>
    <row r="13" spans="1:7" ht="20.25">
      <c r="A13" s="18"/>
      <c r="B13" s="19" t="s">
        <v>156</v>
      </c>
      <c r="C13" s="8"/>
      <c r="D13" s="8"/>
      <c r="E13" s="8"/>
      <c r="F13" s="10"/>
      <c r="G13" s="10"/>
    </row>
    <row r="14" spans="1:7" ht="18">
      <c r="A14" s="18"/>
      <c r="B14" s="8"/>
      <c r="C14" s="8"/>
      <c r="D14" s="8"/>
      <c r="E14" s="8"/>
      <c r="F14" s="10"/>
      <c r="G14" s="10"/>
    </row>
    <row r="15" spans="1:7" ht="18">
      <c r="A15" s="18" t="s">
        <v>144</v>
      </c>
      <c r="B15" s="8" t="s">
        <v>157</v>
      </c>
      <c r="C15" s="8" t="s">
        <v>158</v>
      </c>
      <c r="D15" s="8">
        <v>529</v>
      </c>
      <c r="E15" s="8"/>
      <c r="F15" s="10"/>
      <c r="G15" s="10"/>
    </row>
    <row r="16" spans="1:7" ht="18">
      <c r="A16" s="18" t="s">
        <v>146</v>
      </c>
      <c r="B16" s="8" t="s">
        <v>159</v>
      </c>
      <c r="C16" s="8" t="s">
        <v>160</v>
      </c>
      <c r="D16" s="8">
        <v>520</v>
      </c>
      <c r="E16" s="8"/>
      <c r="F16" s="10"/>
      <c r="G16" s="10"/>
    </row>
    <row r="17" spans="1:7" ht="18">
      <c r="A17" s="18" t="s">
        <v>149</v>
      </c>
      <c r="B17" s="8" t="s">
        <v>161</v>
      </c>
      <c r="C17" s="8" t="s">
        <v>162</v>
      </c>
      <c r="D17" s="8">
        <v>502</v>
      </c>
      <c r="E17" s="8"/>
      <c r="F17" s="10"/>
      <c r="G17" s="10"/>
    </row>
    <row r="18" spans="1:7" ht="18">
      <c r="A18" s="18" t="s">
        <v>152</v>
      </c>
      <c r="B18" s="8" t="s">
        <v>163</v>
      </c>
      <c r="C18" s="8" t="s">
        <v>103</v>
      </c>
      <c r="D18" s="8">
        <v>481</v>
      </c>
      <c r="E18" s="8"/>
      <c r="F18" s="10"/>
      <c r="G18" s="10"/>
    </row>
    <row r="19" spans="1:7" ht="18">
      <c r="A19" s="18" t="s">
        <v>154</v>
      </c>
      <c r="B19" s="8" t="s">
        <v>164</v>
      </c>
      <c r="C19" s="8" t="s">
        <v>160</v>
      </c>
      <c r="D19" s="8">
        <v>472</v>
      </c>
      <c r="E19" s="8"/>
      <c r="F19" s="10"/>
      <c r="G19" s="10"/>
    </row>
    <row r="20" spans="1:7" ht="18">
      <c r="A20" s="18" t="s">
        <v>165</v>
      </c>
      <c r="B20" s="8" t="s">
        <v>166</v>
      </c>
      <c r="C20" s="8" t="s">
        <v>167</v>
      </c>
      <c r="D20" s="8">
        <v>459</v>
      </c>
      <c r="E20" s="8"/>
      <c r="F20" s="10"/>
      <c r="G20" s="10"/>
    </row>
    <row r="21" spans="1:7" ht="18">
      <c r="A21" s="18" t="s">
        <v>168</v>
      </c>
      <c r="B21" s="8" t="s">
        <v>169</v>
      </c>
      <c r="C21" s="8" t="s">
        <v>170</v>
      </c>
      <c r="D21" s="8">
        <v>442</v>
      </c>
      <c r="E21" s="8"/>
      <c r="F21" s="10"/>
      <c r="G21" s="10"/>
    </row>
    <row r="22" spans="1:7" ht="18">
      <c r="A22" s="18" t="s">
        <v>171</v>
      </c>
      <c r="B22" s="8" t="s">
        <v>172</v>
      </c>
      <c r="C22" s="8" t="s">
        <v>96</v>
      </c>
      <c r="D22" s="8">
        <v>403</v>
      </c>
      <c r="E22" s="8"/>
      <c r="F22" s="10"/>
      <c r="G22" s="10"/>
    </row>
    <row r="23" spans="1:7" ht="18">
      <c r="A23" s="18" t="s">
        <v>173</v>
      </c>
      <c r="B23" s="8" t="s">
        <v>174</v>
      </c>
      <c r="C23" s="8" t="s">
        <v>175</v>
      </c>
      <c r="D23" s="8">
        <v>386</v>
      </c>
      <c r="E23" s="8"/>
      <c r="F23" s="10"/>
      <c r="G23" s="10"/>
    </row>
    <row r="24" spans="1:7" ht="18">
      <c r="A24" s="18" t="s">
        <v>176</v>
      </c>
      <c r="B24" s="8" t="s">
        <v>177</v>
      </c>
      <c r="C24" s="8" t="s">
        <v>148</v>
      </c>
      <c r="D24" s="8">
        <v>381</v>
      </c>
      <c r="E24" s="8"/>
      <c r="F24" s="10"/>
      <c r="G24" s="10"/>
    </row>
    <row r="25" spans="1:7" ht="18">
      <c r="A25" s="18" t="s">
        <v>178</v>
      </c>
      <c r="B25" s="8" t="s">
        <v>179</v>
      </c>
      <c r="C25" s="8" t="s">
        <v>180</v>
      </c>
      <c r="D25" s="8">
        <v>372</v>
      </c>
      <c r="E25" s="8"/>
      <c r="F25" s="10"/>
      <c r="G25" s="10"/>
    </row>
    <row r="26" spans="1:7" ht="18">
      <c r="A26" s="18" t="s">
        <v>181</v>
      </c>
      <c r="B26" s="8" t="s">
        <v>182</v>
      </c>
      <c r="C26" s="8" t="s">
        <v>162</v>
      </c>
      <c r="D26" s="8">
        <v>307</v>
      </c>
      <c r="E26" s="8"/>
      <c r="F26" s="10"/>
      <c r="G26" s="10"/>
    </row>
    <row r="27" spans="1:7" ht="18">
      <c r="A27" s="17" t="s">
        <v>142</v>
      </c>
      <c r="B27" s="1"/>
      <c r="C27" s="1"/>
      <c r="D27" s="1"/>
      <c r="E27" s="1"/>
      <c r="F27" s="10"/>
      <c r="G27" s="10"/>
    </row>
    <row r="28" spans="1:7" ht="18">
      <c r="A28" s="17"/>
      <c r="B28" s="1"/>
      <c r="C28" s="1"/>
      <c r="D28" s="1"/>
      <c r="E28" s="1"/>
      <c r="F28" s="10"/>
      <c r="G28" s="10"/>
    </row>
    <row r="29" spans="1:7" ht="20.25">
      <c r="A29" s="18"/>
      <c r="B29" s="19" t="s">
        <v>183</v>
      </c>
      <c r="C29" s="8"/>
      <c r="D29" s="8"/>
      <c r="E29" s="8"/>
      <c r="F29" s="10"/>
      <c r="G29" s="10"/>
    </row>
    <row r="30" spans="1:7" ht="18">
      <c r="A30" s="18"/>
      <c r="B30" s="8"/>
      <c r="C30" s="8"/>
      <c r="D30" s="8"/>
      <c r="E30" s="8"/>
      <c r="F30" s="10"/>
      <c r="G30" s="10"/>
    </row>
    <row r="31" spans="1:7" ht="18">
      <c r="A31" s="18" t="s">
        <v>144</v>
      </c>
      <c r="B31" s="8" t="s">
        <v>184</v>
      </c>
      <c r="C31" s="8" t="s">
        <v>61</v>
      </c>
      <c r="D31" s="8">
        <v>605</v>
      </c>
      <c r="E31" s="8"/>
      <c r="F31" s="10"/>
      <c r="G31" s="10"/>
    </row>
    <row r="32" spans="1:7" ht="18">
      <c r="A32" s="18" t="s">
        <v>146</v>
      </c>
      <c r="B32" s="8" t="s">
        <v>185</v>
      </c>
      <c r="C32" s="8" t="s">
        <v>151</v>
      </c>
      <c r="D32" s="8">
        <v>322</v>
      </c>
      <c r="E32" s="8"/>
      <c r="F32" s="10"/>
      <c r="G32" s="10"/>
    </row>
    <row r="33" spans="1:7" ht="18">
      <c r="A33" s="17"/>
      <c r="B33" s="1"/>
      <c r="C33" s="1"/>
      <c r="D33" s="1"/>
      <c r="E33" s="1"/>
      <c r="F33" s="10"/>
      <c r="G33" s="10"/>
    </row>
    <row r="34" spans="1:7" ht="18">
      <c r="A34" s="3"/>
      <c r="B34" s="3"/>
      <c r="C34" s="3"/>
      <c r="D34" s="1"/>
      <c r="E34" s="1"/>
      <c r="F34" s="10"/>
      <c r="G34" s="10"/>
    </row>
    <row r="35" spans="1:7" ht="20.25">
      <c r="A35" s="8"/>
      <c r="B35" s="19" t="s">
        <v>186</v>
      </c>
      <c r="C35" s="20"/>
      <c r="D35" s="8"/>
      <c r="E35" s="8"/>
      <c r="F35" s="10"/>
      <c r="G35" s="10"/>
    </row>
    <row r="36" spans="1:7" ht="18">
      <c r="A36" s="18"/>
      <c r="B36" s="8"/>
      <c r="C36" s="8"/>
      <c r="D36" s="8"/>
      <c r="E36" s="8"/>
      <c r="F36" s="10"/>
      <c r="G36" s="10"/>
    </row>
    <row r="37" spans="1:7" ht="18">
      <c r="A37" s="18" t="s">
        <v>144</v>
      </c>
      <c r="B37" s="8" t="s">
        <v>187</v>
      </c>
      <c r="C37" s="8" t="s">
        <v>167</v>
      </c>
      <c r="D37" s="8">
        <v>491</v>
      </c>
      <c r="E37" s="8"/>
      <c r="F37" s="10"/>
      <c r="G37" s="10"/>
    </row>
    <row r="38" spans="1:7" ht="18">
      <c r="A38" s="18" t="s">
        <v>146</v>
      </c>
      <c r="B38" s="8" t="s">
        <v>188</v>
      </c>
      <c r="C38" s="8" t="s">
        <v>160</v>
      </c>
      <c r="D38" s="8">
        <v>443</v>
      </c>
      <c r="E38" s="8"/>
      <c r="F38" s="10"/>
      <c r="G38" s="10"/>
    </row>
    <row r="39" spans="1:7" ht="18">
      <c r="A39" s="18" t="s">
        <v>149</v>
      </c>
      <c r="B39" s="8" t="s">
        <v>189</v>
      </c>
      <c r="C39" s="8" t="s">
        <v>28</v>
      </c>
      <c r="D39" s="8">
        <v>412</v>
      </c>
      <c r="E39" s="8"/>
      <c r="F39" s="10"/>
      <c r="G39" s="10"/>
    </row>
    <row r="40" spans="1:7" ht="18">
      <c r="A40" s="18" t="s">
        <v>152</v>
      </c>
      <c r="B40" s="8" t="s">
        <v>190</v>
      </c>
      <c r="C40" s="8" t="s">
        <v>96</v>
      </c>
      <c r="D40" s="8">
        <v>401</v>
      </c>
      <c r="E40" s="8"/>
      <c r="F40" s="10"/>
      <c r="G40" s="10"/>
    </row>
    <row r="41" spans="1:7" ht="18">
      <c r="A41" s="18" t="s">
        <v>154</v>
      </c>
      <c r="B41" s="8" t="s">
        <v>191</v>
      </c>
      <c r="C41" s="8" t="s">
        <v>162</v>
      </c>
      <c r="D41" s="8">
        <v>398</v>
      </c>
      <c r="E41" s="8"/>
      <c r="F41" s="10"/>
      <c r="G41" s="10"/>
    </row>
    <row r="42" spans="1:7" ht="18">
      <c r="A42" s="18" t="s">
        <v>165</v>
      </c>
      <c r="B42" s="8" t="s">
        <v>192</v>
      </c>
      <c r="C42" s="8" t="s">
        <v>170</v>
      </c>
      <c r="D42" s="8">
        <v>397</v>
      </c>
      <c r="E42" s="8"/>
      <c r="F42" s="10"/>
      <c r="G42" s="10"/>
    </row>
    <row r="43" spans="1:7" ht="18">
      <c r="A43" s="18" t="s">
        <v>168</v>
      </c>
      <c r="B43" s="8" t="s">
        <v>193</v>
      </c>
      <c r="C43" s="8" t="s">
        <v>158</v>
      </c>
      <c r="D43" s="8">
        <v>330</v>
      </c>
      <c r="E43" s="8"/>
      <c r="F43" s="10"/>
      <c r="G43" s="10"/>
    </row>
    <row r="44" spans="1:7" ht="18">
      <c r="A44" s="18" t="s">
        <v>171</v>
      </c>
      <c r="B44" s="8" t="s">
        <v>194</v>
      </c>
      <c r="C44" s="8" t="s">
        <v>180</v>
      </c>
      <c r="D44" s="8">
        <v>281</v>
      </c>
      <c r="E44" s="8"/>
      <c r="F44" s="10"/>
      <c r="G44" s="10"/>
    </row>
    <row r="45" spans="1:7" ht="18">
      <c r="A45" s="18" t="s">
        <v>173</v>
      </c>
      <c r="B45" s="8" t="s">
        <v>195</v>
      </c>
      <c r="C45" s="8" t="s">
        <v>196</v>
      </c>
      <c r="D45" s="8">
        <v>246</v>
      </c>
      <c r="E45" s="8"/>
      <c r="F45" s="10"/>
      <c r="G45" s="10"/>
    </row>
    <row r="46" spans="1:7" ht="18">
      <c r="A46" s="18" t="s">
        <v>176</v>
      </c>
      <c r="B46" s="8" t="s">
        <v>197</v>
      </c>
      <c r="C46" s="8" t="s">
        <v>198</v>
      </c>
      <c r="D46" s="8">
        <v>240</v>
      </c>
      <c r="E46" s="8"/>
      <c r="F46" s="10"/>
      <c r="G46" s="10"/>
    </row>
    <row r="47" spans="1:7" ht="18">
      <c r="A47" s="18" t="s">
        <v>178</v>
      </c>
      <c r="B47" s="8" t="s">
        <v>199</v>
      </c>
      <c r="C47" s="8" t="s">
        <v>0</v>
      </c>
      <c r="D47" s="8">
        <v>237</v>
      </c>
      <c r="E47" s="8"/>
      <c r="F47" s="10"/>
      <c r="G47" s="10"/>
    </row>
    <row r="48" spans="1:7" ht="18">
      <c r="A48" s="18" t="s">
        <v>181</v>
      </c>
      <c r="B48" s="8" t="s">
        <v>200</v>
      </c>
      <c r="C48" s="8" t="s">
        <v>46</v>
      </c>
      <c r="D48" s="8">
        <v>222</v>
      </c>
      <c r="E48" s="8"/>
      <c r="F48" s="10"/>
      <c r="G48" s="10"/>
    </row>
    <row r="49" spans="1:7" ht="18">
      <c r="A49" s="18" t="s">
        <v>201</v>
      </c>
      <c r="B49" s="8" t="s">
        <v>202</v>
      </c>
      <c r="C49" s="8" t="s">
        <v>198</v>
      </c>
      <c r="D49" s="8">
        <v>212</v>
      </c>
      <c r="E49" s="8"/>
      <c r="F49" s="10"/>
      <c r="G49" s="10"/>
    </row>
    <row r="50" spans="1:7" ht="18">
      <c r="A50" s="18" t="s">
        <v>203</v>
      </c>
      <c r="B50" s="8" t="s">
        <v>204</v>
      </c>
      <c r="C50" s="8" t="s">
        <v>103</v>
      </c>
      <c r="D50" s="8">
        <v>198</v>
      </c>
      <c r="E50" s="8"/>
      <c r="F50" s="10"/>
      <c r="G50" s="10"/>
    </row>
    <row r="51" spans="1:7" ht="18">
      <c r="A51" s="17"/>
      <c r="B51" s="1"/>
      <c r="C51" s="1"/>
      <c r="D51" s="1"/>
      <c r="E51" s="1"/>
      <c r="F51" s="10"/>
      <c r="G51" s="10"/>
    </row>
    <row r="52" spans="1:7" ht="18">
      <c r="A52" s="17"/>
      <c r="B52" s="1"/>
      <c r="C52" s="1"/>
      <c r="D52" s="1"/>
      <c r="E52" s="1"/>
      <c r="F52" s="10"/>
      <c r="G52" s="10"/>
    </row>
    <row r="53" spans="1:7" ht="20.25">
      <c r="A53" s="18"/>
      <c r="B53" s="19" t="s">
        <v>205</v>
      </c>
      <c r="C53" s="8"/>
      <c r="D53" s="8"/>
      <c r="E53" s="8"/>
      <c r="F53" s="10"/>
      <c r="G53" s="10"/>
    </row>
    <row r="54" spans="1:7" ht="18">
      <c r="A54" s="18"/>
      <c r="B54" s="8"/>
      <c r="C54" s="8"/>
      <c r="D54" s="8"/>
      <c r="E54" s="8"/>
      <c r="F54" s="10"/>
      <c r="G54" s="10"/>
    </row>
    <row r="55" spans="1:7" ht="18">
      <c r="A55" s="18" t="s">
        <v>144</v>
      </c>
      <c r="B55" s="8" t="s">
        <v>206</v>
      </c>
      <c r="C55" s="8" t="s">
        <v>151</v>
      </c>
      <c r="D55" s="8">
        <v>535</v>
      </c>
      <c r="E55" s="8"/>
      <c r="F55" s="10"/>
      <c r="G55" s="10"/>
    </row>
    <row r="56" spans="1:7" ht="18">
      <c r="A56" s="18" t="s">
        <v>146</v>
      </c>
      <c r="B56" s="8" t="s">
        <v>207</v>
      </c>
      <c r="C56" s="8" t="s">
        <v>160</v>
      </c>
      <c r="D56" s="8">
        <v>519</v>
      </c>
      <c r="E56" s="8"/>
      <c r="F56" s="10"/>
      <c r="G56" s="10"/>
    </row>
    <row r="57" spans="1:7" ht="18">
      <c r="A57" s="18" t="s">
        <v>149</v>
      </c>
      <c r="B57" s="8" t="s">
        <v>208</v>
      </c>
      <c r="C57" s="8" t="s">
        <v>96</v>
      </c>
      <c r="D57" s="8">
        <v>510</v>
      </c>
      <c r="E57" s="8"/>
      <c r="F57" s="10"/>
      <c r="G57" s="10"/>
    </row>
    <row r="58" spans="1:7" ht="18">
      <c r="A58" s="18" t="s">
        <v>152</v>
      </c>
      <c r="B58" s="8" t="s">
        <v>209</v>
      </c>
      <c r="C58" s="8" t="s">
        <v>61</v>
      </c>
      <c r="D58" s="8">
        <v>491</v>
      </c>
      <c r="E58" s="8"/>
      <c r="F58" s="10"/>
      <c r="G58" s="10"/>
    </row>
    <row r="59" spans="1:7" ht="18">
      <c r="A59" s="18" t="s">
        <v>154</v>
      </c>
      <c r="B59" s="8" t="s">
        <v>210</v>
      </c>
      <c r="C59" s="8" t="s">
        <v>126</v>
      </c>
      <c r="D59" s="8">
        <v>472</v>
      </c>
      <c r="E59" s="8"/>
      <c r="F59" s="10"/>
      <c r="G59" s="10"/>
    </row>
    <row r="60" spans="1:7" ht="18">
      <c r="A60" s="18" t="s">
        <v>165</v>
      </c>
      <c r="B60" s="8" t="s">
        <v>211</v>
      </c>
      <c r="C60" s="8" t="s">
        <v>212</v>
      </c>
      <c r="D60" s="8">
        <v>456</v>
      </c>
      <c r="E60" s="8"/>
      <c r="F60" s="10"/>
      <c r="G60" s="10"/>
    </row>
    <row r="61" spans="1:7" ht="18">
      <c r="A61" s="18" t="s">
        <v>168</v>
      </c>
      <c r="B61" s="8" t="s">
        <v>213</v>
      </c>
      <c r="C61" s="8" t="s">
        <v>170</v>
      </c>
      <c r="D61" s="8">
        <v>400</v>
      </c>
      <c r="E61" s="8"/>
      <c r="F61" s="10"/>
      <c r="G61" s="10"/>
    </row>
    <row r="62" spans="1:7" ht="18">
      <c r="A62" s="18" t="s">
        <v>171</v>
      </c>
      <c r="B62" s="8" t="s">
        <v>214</v>
      </c>
      <c r="C62" s="8" t="s">
        <v>162</v>
      </c>
      <c r="D62" s="8">
        <v>394</v>
      </c>
      <c r="E62" s="8"/>
      <c r="F62" s="10"/>
      <c r="G62" s="10"/>
    </row>
    <row r="63" spans="1:7" ht="18">
      <c r="A63" s="18" t="s">
        <v>173</v>
      </c>
      <c r="B63" s="8" t="s">
        <v>215</v>
      </c>
      <c r="C63" s="8" t="s">
        <v>216</v>
      </c>
      <c r="D63" s="8">
        <v>390</v>
      </c>
      <c r="E63" s="8"/>
      <c r="F63" s="10"/>
      <c r="G63" s="10"/>
    </row>
    <row r="64" spans="1:7" ht="18">
      <c r="A64" s="18" t="s">
        <v>176</v>
      </c>
      <c r="B64" s="8" t="s">
        <v>217</v>
      </c>
      <c r="C64" s="8" t="s">
        <v>218</v>
      </c>
      <c r="D64" s="8">
        <v>343</v>
      </c>
      <c r="E64" s="8"/>
      <c r="F64" s="10"/>
      <c r="G64" s="10"/>
    </row>
    <row r="65" spans="1:7" ht="18">
      <c r="A65" s="17"/>
      <c r="B65" s="1"/>
      <c r="C65" s="1"/>
      <c r="D65" s="1"/>
      <c r="E65" s="1"/>
      <c r="F65" s="10"/>
      <c r="G65" s="10"/>
    </row>
    <row r="66" spans="1:7" ht="18">
      <c r="A66" s="17"/>
      <c r="B66" s="1"/>
      <c r="C66" s="1"/>
      <c r="D66" s="1"/>
      <c r="E66" s="1"/>
      <c r="F66" s="10"/>
      <c r="G66" s="10"/>
    </row>
    <row r="67" spans="1:7" ht="20.25">
      <c r="A67" s="18"/>
      <c r="B67" s="19" t="s">
        <v>219</v>
      </c>
      <c r="C67" s="8"/>
      <c r="D67" s="8"/>
      <c r="E67" s="8"/>
      <c r="F67" s="10"/>
      <c r="G67" s="10"/>
    </row>
    <row r="68" spans="1:7" ht="18">
      <c r="A68" s="18"/>
      <c r="B68" s="8"/>
      <c r="C68" s="8"/>
      <c r="D68" s="8"/>
      <c r="E68" s="8"/>
      <c r="F68" s="10"/>
      <c r="G68" s="10"/>
    </row>
    <row r="69" spans="1:7" ht="18">
      <c r="A69" s="18" t="s">
        <v>144</v>
      </c>
      <c r="B69" s="8" t="s">
        <v>220</v>
      </c>
      <c r="C69" s="8" t="s">
        <v>126</v>
      </c>
      <c r="D69" s="8">
        <v>579</v>
      </c>
      <c r="E69" s="8"/>
      <c r="F69" s="10"/>
      <c r="G69" s="10"/>
    </row>
    <row r="70" spans="1:7" ht="18">
      <c r="A70" s="18" t="s">
        <v>146</v>
      </c>
      <c r="B70" s="8" t="s">
        <v>221</v>
      </c>
      <c r="C70" s="8" t="s">
        <v>28</v>
      </c>
      <c r="D70" s="8">
        <v>564</v>
      </c>
      <c r="E70" s="8"/>
      <c r="F70" s="10"/>
      <c r="G70" s="10"/>
    </row>
    <row r="71" spans="1:7" ht="18">
      <c r="A71" s="18" t="s">
        <v>149</v>
      </c>
      <c r="B71" s="8" t="s">
        <v>222</v>
      </c>
      <c r="C71" s="8" t="s">
        <v>126</v>
      </c>
      <c r="D71" s="8">
        <v>561</v>
      </c>
      <c r="E71" s="8"/>
      <c r="F71" s="10"/>
      <c r="G71" s="10"/>
    </row>
    <row r="72" spans="1:7" ht="18">
      <c r="A72" s="18" t="s">
        <v>152</v>
      </c>
      <c r="B72" s="8" t="s">
        <v>223</v>
      </c>
      <c r="C72" s="8" t="s">
        <v>180</v>
      </c>
      <c r="D72" s="8">
        <v>532</v>
      </c>
      <c r="E72" s="8"/>
      <c r="F72" s="10"/>
      <c r="G72" s="10"/>
    </row>
    <row r="73" spans="1:7" ht="18">
      <c r="A73" s="18" t="s">
        <v>224</v>
      </c>
      <c r="B73" s="8" t="s">
        <v>225</v>
      </c>
      <c r="C73" s="8" t="s">
        <v>180</v>
      </c>
      <c r="D73" s="8">
        <v>531</v>
      </c>
      <c r="E73" s="8"/>
      <c r="F73" s="10"/>
      <c r="G73" s="10"/>
    </row>
    <row r="74" spans="1:7" ht="18">
      <c r="A74" s="18" t="s">
        <v>165</v>
      </c>
      <c r="B74" s="8" t="s">
        <v>226</v>
      </c>
      <c r="C74" s="8" t="s">
        <v>61</v>
      </c>
      <c r="D74" s="8">
        <v>525</v>
      </c>
      <c r="E74" s="8"/>
      <c r="F74" s="10"/>
      <c r="G74" s="10"/>
    </row>
    <row r="75" spans="1:7" ht="18">
      <c r="A75" s="18" t="s">
        <v>168</v>
      </c>
      <c r="B75" s="8" t="s">
        <v>227</v>
      </c>
      <c r="C75" s="8" t="s">
        <v>170</v>
      </c>
      <c r="D75" s="8">
        <v>519</v>
      </c>
      <c r="E75" s="8">
        <v>29</v>
      </c>
      <c r="F75" s="10"/>
      <c r="G75" s="10"/>
    </row>
    <row r="76" spans="1:7" ht="18">
      <c r="A76" s="18" t="s">
        <v>171</v>
      </c>
      <c r="B76" s="8" t="s">
        <v>228</v>
      </c>
      <c r="C76" s="8" t="s">
        <v>229</v>
      </c>
      <c r="D76" s="8">
        <v>519</v>
      </c>
      <c r="E76" s="8">
        <v>25</v>
      </c>
      <c r="F76" s="10"/>
      <c r="G76" s="10"/>
    </row>
    <row r="77" spans="1:7" ht="18">
      <c r="A77" s="18" t="s">
        <v>173</v>
      </c>
      <c r="B77" s="8" t="s">
        <v>230</v>
      </c>
      <c r="C77" s="8" t="s">
        <v>167</v>
      </c>
      <c r="D77" s="8">
        <v>516</v>
      </c>
      <c r="E77" s="8">
        <v>36</v>
      </c>
      <c r="F77" s="10"/>
      <c r="G77" s="10"/>
    </row>
    <row r="78" spans="1:7" ht="18">
      <c r="A78" s="18" t="s">
        <v>176</v>
      </c>
      <c r="B78" s="8" t="s">
        <v>231</v>
      </c>
      <c r="C78" s="8" t="s">
        <v>232</v>
      </c>
      <c r="D78" s="8">
        <v>516</v>
      </c>
      <c r="E78" s="8">
        <v>23</v>
      </c>
      <c r="F78" s="10"/>
      <c r="G78" s="10"/>
    </row>
    <row r="79" spans="1:7" ht="18">
      <c r="A79" s="18" t="s">
        <v>178</v>
      </c>
      <c r="B79" s="8" t="s">
        <v>233</v>
      </c>
      <c r="C79" s="8" t="s">
        <v>198</v>
      </c>
      <c r="D79" s="8">
        <v>374</v>
      </c>
      <c r="E79" s="8"/>
      <c r="F79" s="10"/>
      <c r="G79" s="10"/>
    </row>
    <row r="80" spans="1:7" ht="18">
      <c r="A80" s="18" t="s">
        <v>181</v>
      </c>
      <c r="B80" s="8" t="s">
        <v>234</v>
      </c>
      <c r="C80" s="8" t="s">
        <v>46</v>
      </c>
      <c r="D80" s="8">
        <v>341</v>
      </c>
      <c r="E80" s="8"/>
      <c r="F80" s="10"/>
      <c r="G80" s="10"/>
    </row>
    <row r="81" spans="1:7" ht="18">
      <c r="A81" s="17"/>
      <c r="B81" s="1"/>
      <c r="C81" s="1"/>
      <c r="D81" s="1"/>
      <c r="E81" s="1"/>
      <c r="F81" s="10"/>
      <c r="G81" s="10"/>
    </row>
    <row r="82" spans="1:7" ht="18">
      <c r="A82" s="17"/>
      <c r="B82" s="1"/>
      <c r="C82" s="1"/>
      <c r="D82" s="1"/>
      <c r="E82" s="1"/>
      <c r="F82" s="10"/>
      <c r="G82" s="10"/>
    </row>
    <row r="83" spans="1:7" ht="18">
      <c r="A83" s="18"/>
      <c r="B83" s="5" t="s">
        <v>235</v>
      </c>
      <c r="C83" s="8"/>
      <c r="D83" s="8"/>
      <c r="E83" s="8"/>
    </row>
    <row r="84" spans="1:7" ht="18">
      <c r="A84" s="18"/>
      <c r="B84" s="8"/>
      <c r="C84" s="8"/>
      <c r="D84" s="8"/>
      <c r="E84" s="8"/>
    </row>
    <row r="85" spans="1:7" ht="18">
      <c r="A85" s="18" t="s">
        <v>144</v>
      </c>
      <c r="B85" s="8" t="s">
        <v>236</v>
      </c>
      <c r="C85" s="8" t="s">
        <v>151</v>
      </c>
      <c r="D85" s="8">
        <v>582</v>
      </c>
      <c r="E85" s="8"/>
    </row>
    <row r="86" spans="1:7" ht="18">
      <c r="A86" s="18" t="s">
        <v>146</v>
      </c>
      <c r="B86" s="8" t="s">
        <v>237</v>
      </c>
      <c r="C86" s="8" t="s">
        <v>53</v>
      </c>
      <c r="D86" s="8">
        <v>580</v>
      </c>
      <c r="E86" s="8"/>
    </row>
    <row r="87" spans="1:7" ht="18">
      <c r="A87" s="18" t="s">
        <v>149</v>
      </c>
      <c r="B87" s="8" t="s">
        <v>238</v>
      </c>
      <c r="C87" s="8" t="s">
        <v>239</v>
      </c>
      <c r="D87" s="8">
        <v>576</v>
      </c>
      <c r="E87" s="8"/>
    </row>
    <row r="88" spans="1:7" ht="18">
      <c r="A88" s="18" t="s">
        <v>152</v>
      </c>
      <c r="B88" s="8" t="s">
        <v>240</v>
      </c>
      <c r="C88" s="8" t="s">
        <v>158</v>
      </c>
      <c r="D88" s="8">
        <v>550</v>
      </c>
      <c r="E88" s="8"/>
    </row>
    <row r="89" spans="1:7" ht="18">
      <c r="A89" s="18" t="s">
        <v>154</v>
      </c>
      <c r="B89" s="8" t="s">
        <v>241</v>
      </c>
      <c r="C89" s="8" t="s">
        <v>46</v>
      </c>
      <c r="D89" s="8">
        <v>514</v>
      </c>
      <c r="E89" s="8"/>
    </row>
    <row r="90" spans="1:7" ht="18">
      <c r="A90" s="18" t="s">
        <v>165</v>
      </c>
      <c r="B90" s="8" t="s">
        <v>242</v>
      </c>
      <c r="C90" s="8" t="s">
        <v>216</v>
      </c>
      <c r="D90" s="8">
        <v>497</v>
      </c>
      <c r="E90" s="8"/>
    </row>
    <row r="91" spans="1:7" ht="18">
      <c r="A91" s="18" t="s">
        <v>168</v>
      </c>
      <c r="B91" s="8" t="s">
        <v>243</v>
      </c>
      <c r="C91" s="8" t="s">
        <v>0</v>
      </c>
      <c r="D91" s="8">
        <v>458</v>
      </c>
      <c r="E91" s="8"/>
    </row>
    <row r="92" spans="1:7" ht="18">
      <c r="A92" s="18" t="s">
        <v>171</v>
      </c>
      <c r="B92" s="8" t="s">
        <v>244</v>
      </c>
      <c r="C92" s="8" t="s">
        <v>96</v>
      </c>
      <c r="D92" s="8">
        <v>453</v>
      </c>
      <c r="E92" s="8"/>
    </row>
    <row r="93" spans="1:7" ht="18">
      <c r="A93" s="17"/>
      <c r="B93" s="1"/>
      <c r="C93" s="1"/>
      <c r="D93" s="1"/>
      <c r="E93" s="1"/>
    </row>
    <row r="94" spans="1:7" ht="18">
      <c r="A94" s="17"/>
      <c r="B94" s="1"/>
      <c r="C94" s="1"/>
      <c r="D94" s="1"/>
      <c r="E94" s="1"/>
    </row>
    <row r="95" spans="1:7" ht="18">
      <c r="A95" s="18"/>
      <c r="B95" s="5" t="s">
        <v>245</v>
      </c>
      <c r="C95" s="8"/>
      <c r="D95" s="8"/>
      <c r="E95" s="8"/>
    </row>
    <row r="96" spans="1:7" ht="18">
      <c r="A96" s="18"/>
      <c r="B96" s="8"/>
      <c r="C96" s="8"/>
      <c r="D96" s="8"/>
      <c r="E96" s="8"/>
    </row>
    <row r="97" spans="1:5" ht="18">
      <c r="A97" s="18" t="s">
        <v>144</v>
      </c>
      <c r="B97" s="8" t="s">
        <v>246</v>
      </c>
      <c r="C97" s="8" t="s">
        <v>103</v>
      </c>
      <c r="D97" s="8">
        <v>581</v>
      </c>
      <c r="E97" s="8"/>
    </row>
    <row r="98" spans="1:5" ht="18">
      <c r="A98" s="18" t="s">
        <v>146</v>
      </c>
      <c r="B98" s="8" t="s">
        <v>247</v>
      </c>
      <c r="C98" s="8" t="s">
        <v>196</v>
      </c>
      <c r="D98" s="8">
        <v>572</v>
      </c>
      <c r="E98" s="8"/>
    </row>
    <row r="99" spans="1:5" ht="18">
      <c r="A99" s="18" t="s">
        <v>149</v>
      </c>
      <c r="B99" s="8" t="s">
        <v>248</v>
      </c>
      <c r="C99" s="8" t="s">
        <v>196</v>
      </c>
      <c r="D99" s="8">
        <v>541</v>
      </c>
      <c r="E99" s="8"/>
    </row>
    <row r="100" spans="1:5" ht="18">
      <c r="A100" s="18" t="s">
        <v>152</v>
      </c>
      <c r="B100" s="8" t="s">
        <v>249</v>
      </c>
      <c r="C100" s="8" t="s">
        <v>250</v>
      </c>
      <c r="D100" s="8">
        <v>536</v>
      </c>
      <c r="E100" s="8"/>
    </row>
    <row r="101" spans="1:5" ht="18">
      <c r="A101" s="18" t="s">
        <v>154</v>
      </c>
      <c r="B101" s="8" t="s">
        <v>251</v>
      </c>
      <c r="C101" s="8" t="s">
        <v>252</v>
      </c>
      <c r="D101" s="8">
        <v>478</v>
      </c>
      <c r="E101" s="8"/>
    </row>
    <row r="102" spans="1:5" ht="18">
      <c r="A102" s="18" t="s">
        <v>165</v>
      </c>
      <c r="B102" s="8" t="s">
        <v>253</v>
      </c>
      <c r="C102" s="8" t="s">
        <v>252</v>
      </c>
      <c r="D102" s="8">
        <v>474</v>
      </c>
      <c r="E102" s="8"/>
    </row>
    <row r="103" spans="1:5" ht="18">
      <c r="A103" s="18" t="s">
        <v>168</v>
      </c>
      <c r="B103" s="8" t="s">
        <v>254</v>
      </c>
      <c r="C103" s="8" t="s">
        <v>158</v>
      </c>
      <c r="D103" s="8">
        <v>450</v>
      </c>
      <c r="E103" s="8"/>
    </row>
    <row r="104" spans="1:5" ht="18">
      <c r="A104" s="18" t="s">
        <v>171</v>
      </c>
      <c r="B104" s="8" t="s">
        <v>255</v>
      </c>
      <c r="C104" s="8" t="s">
        <v>212</v>
      </c>
      <c r="D104" s="8">
        <v>402</v>
      </c>
      <c r="E104" s="8"/>
    </row>
    <row r="105" spans="1:5" ht="18">
      <c r="A105" s="18" t="s">
        <v>173</v>
      </c>
      <c r="B105" s="8" t="s">
        <v>256</v>
      </c>
      <c r="C105" s="8" t="s">
        <v>257</v>
      </c>
      <c r="D105" s="8">
        <v>379</v>
      </c>
      <c r="E105" s="8"/>
    </row>
  </sheetData>
  <pageMargins left="0.39374999999999999" right="0" top="0.39374999999999999" bottom="0.39374999999999999" header="0.39374999999999999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topLeftCell="A19" zoomScale="123" zoomScaleNormal="123" workbookViewId="0"/>
  </sheetViews>
  <sheetFormatPr baseColWidth="10" defaultColWidth="9.140625" defaultRowHeight="12.75"/>
  <cols>
    <col min="1" max="1" width="11.5703125"/>
    <col min="2" max="2" width="10.28515625" customWidth="1"/>
    <col min="3" max="3" width="51.42578125" customWidth="1"/>
    <col min="4" max="4" width="14.42578125" customWidth="1"/>
    <col min="5" max="1025" width="11.5703125"/>
  </cols>
  <sheetData>
    <row r="1" spans="2:4" ht="25.5">
      <c r="B1" s="21"/>
      <c r="C1" s="22" t="s">
        <v>258</v>
      </c>
      <c r="D1" s="21"/>
    </row>
    <row r="2" spans="2:4" ht="25.5">
      <c r="B2" s="21"/>
      <c r="C2" s="22" t="s">
        <v>259</v>
      </c>
      <c r="D2" s="21"/>
    </row>
    <row r="3" spans="2:4" ht="25.5">
      <c r="B3" s="21"/>
      <c r="C3" s="22" t="s">
        <v>260</v>
      </c>
      <c r="D3" s="21"/>
    </row>
    <row r="4" spans="2:4" ht="25.5">
      <c r="B4" s="21"/>
      <c r="C4" s="21"/>
      <c r="D4" s="21"/>
    </row>
    <row r="5" spans="2:4" ht="25.5">
      <c r="B5" s="21"/>
      <c r="C5" s="21"/>
      <c r="D5" s="21"/>
    </row>
    <row r="6" spans="2:4" ht="25.5">
      <c r="B6" s="21"/>
      <c r="C6" s="21"/>
      <c r="D6" s="21"/>
    </row>
    <row r="7" spans="2:4" ht="25.5">
      <c r="B7" s="21"/>
      <c r="C7" s="21"/>
      <c r="D7" s="21"/>
    </row>
    <row r="8" spans="2:4" ht="25.5">
      <c r="B8" s="21"/>
      <c r="C8" s="21"/>
      <c r="D8" s="21"/>
    </row>
    <row r="9" spans="2:4" ht="25.5">
      <c r="B9" s="21"/>
      <c r="C9" s="21"/>
      <c r="D9" s="21"/>
    </row>
    <row r="10" spans="2:4" ht="25.5">
      <c r="B10" s="23" t="s">
        <v>261</v>
      </c>
      <c r="C10" s="24" t="s">
        <v>81</v>
      </c>
      <c r="D10" s="24">
        <v>2266</v>
      </c>
    </row>
    <row r="11" spans="2:4" ht="25.5">
      <c r="B11" s="23" t="s">
        <v>262</v>
      </c>
      <c r="C11" s="24" t="s">
        <v>19</v>
      </c>
      <c r="D11" s="24">
        <v>2205</v>
      </c>
    </row>
    <row r="12" spans="2:4" ht="25.5">
      <c r="B12" s="23" t="s">
        <v>263</v>
      </c>
      <c r="C12" s="24" t="s">
        <v>61</v>
      </c>
      <c r="D12" s="24">
        <v>2063</v>
      </c>
    </row>
    <row r="13" spans="2:4" ht="25.5">
      <c r="B13" s="23" t="s">
        <v>264</v>
      </c>
      <c r="C13" s="24" t="s">
        <v>265</v>
      </c>
      <c r="D13" s="24">
        <v>2020</v>
      </c>
    </row>
    <row r="14" spans="2:4" ht="25.5">
      <c r="B14" s="23" t="s">
        <v>266</v>
      </c>
      <c r="C14" s="24" t="s">
        <v>170</v>
      </c>
      <c r="D14" s="24">
        <v>1963</v>
      </c>
    </row>
    <row r="15" spans="2:4" ht="25.5">
      <c r="B15" s="23" t="s">
        <v>267</v>
      </c>
      <c r="C15" s="24" t="s">
        <v>96</v>
      </c>
      <c r="D15" s="24">
        <v>1955</v>
      </c>
    </row>
    <row r="16" spans="2:4" ht="25.5">
      <c r="B16" s="23" t="s">
        <v>268</v>
      </c>
      <c r="C16" s="24" t="s">
        <v>110</v>
      </c>
      <c r="D16" s="24">
        <v>1948</v>
      </c>
    </row>
    <row r="17" spans="2:4" ht="25.5">
      <c r="B17" s="23" t="s">
        <v>269</v>
      </c>
      <c r="C17" s="24" t="s">
        <v>72</v>
      </c>
      <c r="D17" s="24">
        <v>1865</v>
      </c>
    </row>
    <row r="18" spans="2:4" ht="25.5">
      <c r="B18" s="23" t="s">
        <v>270</v>
      </c>
      <c r="C18" s="24" t="s">
        <v>89</v>
      </c>
      <c r="D18" s="24">
        <v>1861</v>
      </c>
    </row>
    <row r="19" spans="2:4" ht="25.5">
      <c r="B19" s="23" t="s">
        <v>271</v>
      </c>
      <c r="C19" s="24" t="s">
        <v>118</v>
      </c>
      <c r="D19" s="24">
        <v>1842</v>
      </c>
    </row>
    <row r="20" spans="2:4" ht="25.5">
      <c r="B20" s="23" t="s">
        <v>272</v>
      </c>
      <c r="C20" s="24" t="s">
        <v>53</v>
      </c>
      <c r="D20" s="24">
        <v>1808</v>
      </c>
    </row>
    <row r="21" spans="2:4" ht="25.5">
      <c r="B21" s="23" t="s">
        <v>273</v>
      </c>
      <c r="C21" s="24" t="s">
        <v>134</v>
      </c>
      <c r="D21" s="24">
        <v>1733</v>
      </c>
    </row>
    <row r="22" spans="2:4" ht="25.5">
      <c r="B22" s="23" t="s">
        <v>274</v>
      </c>
      <c r="C22" s="24" t="s">
        <v>103</v>
      </c>
      <c r="D22" s="24">
        <v>1678</v>
      </c>
    </row>
    <row r="23" spans="2:4" ht="25.5">
      <c r="B23" s="23" t="s">
        <v>275</v>
      </c>
      <c r="C23" s="24" t="s">
        <v>276</v>
      </c>
      <c r="D23" s="24">
        <v>1657</v>
      </c>
    </row>
    <row r="24" spans="2:4" ht="25.5">
      <c r="B24" s="23" t="s">
        <v>277</v>
      </c>
      <c r="C24" s="24" t="s">
        <v>28</v>
      </c>
      <c r="D24" s="24">
        <v>1644</v>
      </c>
    </row>
    <row r="25" spans="2:4" ht="25.5">
      <c r="B25" s="23" t="s">
        <v>278</v>
      </c>
      <c r="C25" s="24" t="s">
        <v>46</v>
      </c>
      <c r="D25" s="24">
        <v>1484</v>
      </c>
    </row>
  </sheetData>
  <pageMargins left="0.39374999999999999" right="0" top="0.39374999999999999" bottom="0.39374999999999999" header="0.39374999999999999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Tilo Behrendt</dc:creator>
  <cp:lastModifiedBy>User</cp:lastModifiedBy>
  <cp:revision>1019</cp:revision>
  <cp:lastPrinted>2019-01-19T16:34:44Z</cp:lastPrinted>
  <dcterms:created xsi:type="dcterms:W3CDTF">2005-04-25T22:56:36Z</dcterms:created>
  <dcterms:modified xsi:type="dcterms:W3CDTF">2019-01-26T13:46:39Z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